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1570" windowHeight="8145" activeTab="7"/>
  </bookViews>
  <sheets>
    <sheet name="АПП по видам" sheetId="2" r:id="rId1"/>
    <sheet name="АПП в разрезе МО, спец." sheetId="3" r:id="rId2"/>
    <sheet name="АПП Услуги, вход. в под.норм." sheetId="4" r:id="rId3"/>
    <sheet name="АПП Услуги за ед.об." sheetId="5" r:id="rId4"/>
    <sheet name="КС по профилям" sheetId="7" r:id="rId5"/>
    <sheet name="ДС по профилям" sheetId="8" r:id="rId6"/>
    <sheet name="ВМП" sheetId="10" r:id="rId7"/>
    <sheet name="СМП" sheetId="11" r:id="rId8"/>
  </sheets>
  <definedNames>
    <definedName name="_xlnm._FilterDatabase" localSheetId="0" hidden="1">'АПП по видам'!$A$7:$R$48</definedName>
    <definedName name="_xlnm._FilterDatabase" localSheetId="3" hidden="1">'АПП Услуги за ед.об.'!$A$4:$I$539</definedName>
    <definedName name="_xlnm._FilterDatabase" localSheetId="2" hidden="1">'АПП Услуги, вход. в под.норм.'!$A$4:$E$146</definedName>
    <definedName name="_xlnm._FilterDatabase" localSheetId="6" hidden="1">ВМП!$A$5:$H$5</definedName>
    <definedName name="_xlnm._FilterDatabase" localSheetId="5" hidden="1">'ДС по профилям'!$A$4:$E$160</definedName>
    <definedName name="_xlnm._FilterDatabase" localSheetId="4" hidden="1">'КС по профилям'!$A$4:$E$228</definedName>
  </definedNames>
  <calcPr calcId="145621"/>
</workbook>
</file>

<file path=xl/calcChain.xml><?xml version="1.0" encoding="utf-8"?>
<calcChain xmlns="http://schemas.openxmlformats.org/spreadsheetml/2006/main">
  <c r="E541" i="5" l="1"/>
  <c r="E544" i="5" s="1"/>
  <c r="C48" i="2"/>
  <c r="AB203" i="3"/>
  <c r="AB304" i="3" s="1"/>
  <c r="V304" i="3"/>
  <c r="V203" i="3"/>
  <c r="G48" i="2"/>
  <c r="H35" i="2"/>
  <c r="F35" i="2"/>
  <c r="H29" i="2"/>
  <c r="F29" i="2"/>
  <c r="H48" i="2" l="1"/>
  <c r="F48" i="2"/>
  <c r="D45" i="2"/>
  <c r="B45" i="2"/>
  <c r="D20" i="2"/>
  <c r="D48" i="2" l="1"/>
  <c r="B20" i="2"/>
  <c r="B48" i="2" l="1"/>
</calcChain>
</file>

<file path=xl/sharedStrings.xml><?xml version="1.0" encoding="utf-8"?>
<sst xmlns="http://schemas.openxmlformats.org/spreadsheetml/2006/main" count="3897" uniqueCount="1028">
  <si>
    <t/>
  </si>
  <si>
    <t>в т.ч. ПН</t>
  </si>
  <si>
    <t>в т.ч. за ед. объёма</t>
  </si>
  <si>
    <t>Мед. реабилитация объём</t>
  </si>
  <si>
    <t>Неотложная помощь объем</t>
  </si>
  <si>
    <t>Диспансерное наблюдение
 объем</t>
  </si>
  <si>
    <t>Посещения с проф. целями объем</t>
  </si>
  <si>
    <t>Профосмотры дети объем</t>
  </si>
  <si>
    <t>Законч. случ.проф.осм. Объем</t>
  </si>
  <si>
    <t>Дисп-ция взр. I этап объем</t>
  </si>
  <si>
    <t>I этап дисп-ции граждан репрод-го возр. объем</t>
  </si>
  <si>
    <t>Дисп-ция дети объем</t>
  </si>
  <si>
    <t>1</t>
  </si>
  <si>
    <t>2</t>
  </si>
  <si>
    <t>3</t>
  </si>
  <si>
    <t>4</t>
  </si>
  <si>
    <t>5</t>
  </si>
  <si>
    <t>ФКУЗ "МСЧ МВД России  по Калужской области"</t>
  </si>
  <si>
    <t>УЗ Медсанчасть № 2 г. Калуги</t>
  </si>
  <si>
    <t>МСЧ №1</t>
  </si>
  <si>
    <t>ФБУЗ "Центр гигиены и эпидемиологии в Калужской области"</t>
  </si>
  <si>
    <t>ООО "ЕВРОМЕД"</t>
  </si>
  <si>
    <t>КГУ им. К.Э. Циолковского</t>
  </si>
  <si>
    <t>Благотворительный фонд "ВМЕСТЕ"</t>
  </si>
  <si>
    <t>ГБУЗ КО "Городская поликлиника"</t>
  </si>
  <si>
    <t>ГБУЗ КО "ЦРБ Жуковского района"</t>
  </si>
  <si>
    <t>ГБУЗ КО "ЦРБ Бабынинского района"</t>
  </si>
  <si>
    <t>ГБУЗ КО "ЦРБ Тарусского района"</t>
  </si>
  <si>
    <t>ЧУЗ "РЖД-Медицина" г.Калуга"</t>
  </si>
  <si>
    <t>ГБУЗ КО "РЦСМПМК"</t>
  </si>
  <si>
    <t>ООО "МТК "МГ"</t>
  </si>
  <si>
    <t>ООО "Мультимед-СМ"</t>
  </si>
  <si>
    <t>ФГБУЗ "КБ № 8 ФМБА России"</t>
  </si>
  <si>
    <t>ГБУЗ КО "Городской родильный дом"</t>
  </si>
  <si>
    <t>ГБУЗ КО "ЦРБ Боровского района"</t>
  </si>
  <si>
    <t>ГБУЗ КО "ДГКБ"</t>
  </si>
  <si>
    <t>ГБУЗ КО "ЦРБ Малоярославецкого района"</t>
  </si>
  <si>
    <t>ГАУЗ КО КОСЦИЗ И СПИД</t>
  </si>
  <si>
    <t>ООО "Фрезениус Нефрокеа</t>
  </si>
  <si>
    <t>ГБУЗ КО "ОКТБ"</t>
  </si>
  <si>
    <t>ООО "ДЦ Нефрос-Калуга"</t>
  </si>
  <si>
    <t>ООО "Клиника Фомина Калуга"</t>
  </si>
  <si>
    <t>ООО "Клиника мужского и женского здоровья"</t>
  </si>
  <si>
    <t>ГБУЗ КО "КГКБ №4"</t>
  </si>
  <si>
    <t>ГБУЗ КО "КГКБ №5"</t>
  </si>
  <si>
    <t>ГБУЗ КО "Центральная межрайонная больница №5"</t>
  </si>
  <si>
    <t>ГБУЗ КО "ЦМБ №1"</t>
  </si>
  <si>
    <t>ГБУЗ КО "ЦМБ №3"</t>
  </si>
  <si>
    <t>ГБУЗ КО "ЦМБ №6"</t>
  </si>
  <si>
    <t>ГБУЗ КО "ЦМБ №4"</t>
  </si>
  <si>
    <t>ГБУЗ КО "ЦМБ №2"</t>
  </si>
  <si>
    <t>ГАУЗ КО "КОДСП"</t>
  </si>
  <si>
    <t>ООО "Стоматолог"</t>
  </si>
  <si>
    <t>ГАУЗ КО КОКСП</t>
  </si>
  <si>
    <t>ГБУЗ КО "КОККВД"</t>
  </si>
  <si>
    <t>ГБУЗ КО "КОКОД"</t>
  </si>
  <si>
    <t>ГБУЗ КО "КОКДБ"</t>
  </si>
  <si>
    <t>БСМП</t>
  </si>
  <si>
    <t>ГБУЗ КО "ГКБ "Сосновая роща"</t>
  </si>
  <si>
    <t>ГБУЗ КО "КОКБ"</t>
  </si>
  <si>
    <t>Калужский филиал ФГАУ "НМИЦ "МНТК "Микрохирургия глаза" им. акад. С.Н. Федорова" Минздрава России</t>
  </si>
  <si>
    <t>МРНЦ им. А.Ф. Цыба - филиал ФГБУ "НМИЦ радиологии" Минздрава России</t>
  </si>
  <si>
    <t>Всего по всем уровням</t>
  </si>
  <si>
    <t>Наименование МО</t>
  </si>
  <si>
    <t>Обращения по заболеванию объем (в том числе  Услуги диализа)</t>
  </si>
  <si>
    <t>всего</t>
  </si>
  <si>
    <t>в том числе:</t>
  </si>
  <si>
    <t xml:space="preserve">Распределение объемов предоставления амбулаторно-поликлинической медицинской помощи  между медицинскими организациями, </t>
  </si>
  <si>
    <t>Таблица 1</t>
  </si>
  <si>
    <t xml:space="preserve">участвующими в реализации территориальной программы обязательного медицинского страхования Калужской области на 2025 год </t>
  </si>
  <si>
    <t>Профиль</t>
  </si>
  <si>
    <t>400008 ФКУЗ "МСЧ МВД России  по Калужской области"</t>
  </si>
  <si>
    <t>400012 УЗ Медсанчасть № 2 г. Калуги</t>
  </si>
  <si>
    <t>400055 МСЧ №1</t>
  </si>
  <si>
    <t>400091 ООО "ЕВРОМЕД"</t>
  </si>
  <si>
    <t>400162 КГУ им. К.Э. Циолковского</t>
  </si>
  <si>
    <t>400005 ГБУЗ КО "Городская поликлиника"</t>
  </si>
  <si>
    <t>400019 ГБУЗ КО "ЦРБ Жуковского района"</t>
  </si>
  <si>
    <t>400021 ГБУЗ КО "ЦРБ Бабынинского района"</t>
  </si>
  <si>
    <t>400029 ГБУЗ КО "ЦРБ Тарусского района"</t>
  </si>
  <si>
    <t>400044 ЧУЗ "РЖД-Медицина" г.Калуга"</t>
  </si>
  <si>
    <t>400060 ГБУЗ КО "РЦСМПМК"</t>
  </si>
  <si>
    <t>400061 ООО "МТК "МГ"</t>
  </si>
  <si>
    <t>400001 ФГБУЗ "КБ № 8 ФМБА России"</t>
  </si>
  <si>
    <t>400010 ГБУЗ КО "Городской родильный дом"</t>
  </si>
  <si>
    <t>400036 ГБУЗ КО "ЦРБ Боровского района"</t>
  </si>
  <si>
    <t>400039 ГБУЗ КО "ДГКБ"</t>
  </si>
  <si>
    <t>400041 ГБУЗ КО "ЦРБ Малоярославецкого района"</t>
  </si>
  <si>
    <t>400057 ГАУЗ КО КОСЦИЗ И СПИД</t>
  </si>
  <si>
    <t>400078 ООО "Фрезениус Нефрокеа</t>
  </si>
  <si>
    <t>400118 ООО "Клиника мужского и женского здоровья"</t>
  </si>
  <si>
    <t>400130 ГБУЗ КО "КГКБ №4"</t>
  </si>
  <si>
    <t>400131 ГБУЗ КО "КГКБ №5"</t>
  </si>
  <si>
    <t>400132 ГБУЗ КО "Центральная межрайонная больница №5"</t>
  </si>
  <si>
    <t>400133 ГБУЗ КО "ЦМБ №1"</t>
  </si>
  <si>
    <t>400134 ГБУЗ КО "ЦМБ №3"</t>
  </si>
  <si>
    <t>400135 ГБУЗ КО "ЦМБ №6"</t>
  </si>
  <si>
    <t>400136 ГБУЗ КО "ЦМБ №4"</t>
  </si>
  <si>
    <t>400165 ГБУЗ КО "ЦМБ №2"</t>
  </si>
  <si>
    <t>400014 ГАУЗ КО "КОДСП"</t>
  </si>
  <si>
    <t>400054 ООО "Стоматолог"</t>
  </si>
  <si>
    <t>400056 ГАУЗ КО КОКСП</t>
  </si>
  <si>
    <t>400047 ГБУЗ КО "КОККВД"</t>
  </si>
  <si>
    <t>400003 ГБУЗ КО "КОКОД"</t>
  </si>
  <si>
    <t>400011 ГБУЗ КО "КОКДБ"</t>
  </si>
  <si>
    <t>400013 БСМП</t>
  </si>
  <si>
    <t>400038 ГБУЗ КО "ГКБ "Сосновая роща"</t>
  </si>
  <si>
    <t>400043 ГБУЗ КО "КОКБ"</t>
  </si>
  <si>
    <t>400004 Калужский филиал ФГАУ "НМИЦ "МНТК "Микрохирургия глаза" им. акад. С.Н. Федорова" Минздрава России</t>
  </si>
  <si>
    <t>400109 МРНЦ им. А.Ф. Цыба - филиал ФГБУ "НМИЦ радиологии" Минздрава России</t>
  </si>
  <si>
    <t>I этап диспансеризации граждан репродуктивного возраста по оценке репродуктивного здоровья (женщины)</t>
  </si>
  <si>
    <t>I этап диспансеризации граждан репродуктивного возраста по оценке репродуктивного здоровья (мужчины)</t>
  </si>
  <si>
    <t>II этап диспансеризации граждан репродуктивного возраста по оценке репродуктивного здоровья (женщины)</t>
  </si>
  <si>
    <t>II этап диспансеризации граждан репродуктивного возраста по оценке репродуктивного здоровья (мужчины)</t>
  </si>
  <si>
    <t>Аллерголог</t>
  </si>
  <si>
    <t>Аллерголог - дети</t>
  </si>
  <si>
    <t>Аллерголог - дети (посещение с профилактической  целью)</t>
  </si>
  <si>
    <t>Аллерголог - дети (разовое посещение по заболеванию)</t>
  </si>
  <si>
    <t>Аллерголог - дети диспансерное наблюдение</t>
  </si>
  <si>
    <t>Аллерголог - дети консультативный прием</t>
  </si>
  <si>
    <t>Аллерголог (посещение с профилактической  целью)</t>
  </si>
  <si>
    <t>Аллерголог (разовое посещение по заболеванию)</t>
  </si>
  <si>
    <t>Аллерголог консультативный прием</t>
  </si>
  <si>
    <t>Амбулаторный прием на ССМП</t>
  </si>
  <si>
    <t>Врач - специалист - консультация на выезде</t>
  </si>
  <si>
    <t>Врач - специалист - посещение в приемном отделении</t>
  </si>
  <si>
    <t>Врач общей практики</t>
  </si>
  <si>
    <t>Врач общей практики (посещение с профилактической  целью)</t>
  </si>
  <si>
    <t>Врач общей практики (разовое посещение по заболеванию)</t>
  </si>
  <si>
    <t>Гастроэнтеролог</t>
  </si>
  <si>
    <t>Гастроэнтеролог - дети</t>
  </si>
  <si>
    <t>Гастроэнтеролог - дети (посещение с профилактической целью)</t>
  </si>
  <si>
    <t>Гастроэнтеролог - дети (разовое посещение по заболеванию)</t>
  </si>
  <si>
    <t>Гастроэнтеролог - дети диспансерное наблюдение</t>
  </si>
  <si>
    <t>Гастроэнтеролог - дети консультативный прием</t>
  </si>
  <si>
    <t>Гастроэнтеролог консультативный прием</t>
  </si>
  <si>
    <t>Гастроэнтерологические (посещение с профилактической  целью)</t>
  </si>
  <si>
    <t>Гастроэнтерологические (разовое посещение по заболеванию)</t>
  </si>
  <si>
    <t>Гематолог - дети консультативный прием</t>
  </si>
  <si>
    <t>Гематология консультативный прием</t>
  </si>
  <si>
    <t>Гериатр (Комплексное обследование)</t>
  </si>
  <si>
    <t>Гериатр на дому (Комплексное обследование)</t>
  </si>
  <si>
    <t>Гинеколог</t>
  </si>
  <si>
    <t>Гинеколог - дети</t>
  </si>
  <si>
    <t>Гинеколог - дети  (посещение с профилактической  целью)</t>
  </si>
  <si>
    <t>Гинеколог - дети (разовое посещение по заболеванию)</t>
  </si>
  <si>
    <t>Гинеколог - дети диспансерное наблюдение</t>
  </si>
  <si>
    <t>Гинеколог - дети консультативный прием</t>
  </si>
  <si>
    <t>Гинеколог (посещение с профилактической  целью)</t>
  </si>
  <si>
    <t>Гинеколог (разовое посещение по заболеванию)</t>
  </si>
  <si>
    <t>Гинеколог консультативный прием</t>
  </si>
  <si>
    <t>Дерматолог</t>
  </si>
  <si>
    <t>Дерматолог  (посещение с профилактической  целью)</t>
  </si>
  <si>
    <t>Дерматолог  (разовое посещение по заболеванию)</t>
  </si>
  <si>
    <t>Дерматолог - дети</t>
  </si>
  <si>
    <t>Дерматолог - дети диспансерное наблюдение</t>
  </si>
  <si>
    <t>Дерматолог - дети консультативный прием</t>
  </si>
  <si>
    <t>Дерматолог- дети (посещение с профилактической  целью)</t>
  </si>
  <si>
    <t>Дерматолог- дети (разовое посещение по заболеванию)</t>
  </si>
  <si>
    <t>Дерматолог консультативный прием</t>
  </si>
  <si>
    <t>Диспансеризация 1 этап (Пр. МЗ. РФ №124н)</t>
  </si>
  <si>
    <t>Диспансеризация 2 этап (Пр. МЗ. РФ №124н)</t>
  </si>
  <si>
    <t>Диспансеризация детей под опекой</t>
  </si>
  <si>
    <t>Диспансеризация детей- сирот</t>
  </si>
  <si>
    <t>Диспансерное наблюдение по поводу прочих групп заболеваний (ПГГ)</t>
  </si>
  <si>
    <t>Законченный случай профосмотра - взрослые (Пр.Мз РФ №124н)</t>
  </si>
  <si>
    <t>Интравитреальное введение лекарственных препаратов</t>
  </si>
  <si>
    <t>Инфекционист</t>
  </si>
  <si>
    <t>Инфекционист  (посещение с профилактической  целью)</t>
  </si>
  <si>
    <t>Инфекционист  (разовое посещение по заболеванию)</t>
  </si>
  <si>
    <t>Инфекционист - дети</t>
  </si>
  <si>
    <t>Инфекционист - дети консультативный прием</t>
  </si>
  <si>
    <t>Инфекционист (консультативный прием)</t>
  </si>
  <si>
    <t>Инфекционист- дети  (посещение с профилактической  целью)</t>
  </si>
  <si>
    <t>Инфекционист- дети  (разовое посещение по заболеванию)</t>
  </si>
  <si>
    <t>Инфекционные заболевания в части медицинской реабилитации после перенесенной коронавирусной инфекции COVID-19, 1 балл по ШРМ</t>
  </si>
  <si>
    <t>Инфекционные заболевания в части медицинской реабилитации после перенесенной коронавирусной инфекции COVID-19, 2 балла по ШРМ</t>
  </si>
  <si>
    <t>Иные профили 1 балл по ШРМ</t>
  </si>
  <si>
    <t>Иные профили 2 балла по ШРМ</t>
  </si>
  <si>
    <t>Иные профили 3 балла по ШРМ</t>
  </si>
  <si>
    <t>Кардиолог</t>
  </si>
  <si>
    <t>Кардиолог - дети</t>
  </si>
  <si>
    <t>Кардиолог - дети (посещение с профилактической целью)</t>
  </si>
  <si>
    <t>Кардиолог - дети (разовое посещение по заболеванию)</t>
  </si>
  <si>
    <t>Кардиолог - дети диспансерное наблюдение</t>
  </si>
  <si>
    <t>Кардиолог - дети консультативный прием</t>
  </si>
  <si>
    <t>Кардиолог - консультативный прием с подбором антиаритмической терапии (ААК)</t>
  </si>
  <si>
    <t>Кардиолог консультативный прием</t>
  </si>
  <si>
    <t>Кардиология (посещение с профилактической целью)</t>
  </si>
  <si>
    <t>Кардиология (разовое посещение по заболеванию)</t>
  </si>
  <si>
    <t>Кардиология 1 балл по ШРМ</t>
  </si>
  <si>
    <t>Кардиология 2 балла по ШРМ</t>
  </si>
  <si>
    <t>Кардиология 3 балла по ШРМ</t>
  </si>
  <si>
    <t>Колопроктолог консультативный прием</t>
  </si>
  <si>
    <t>Колопроктология (посещение с профилактической  целью)</t>
  </si>
  <si>
    <t>Колопроктология (разовое посещение по заболеванию)</t>
  </si>
  <si>
    <t>Комплексная услуга по диспансерному наблюдению больных с болезнями системы кровообращения (ПГГ)</t>
  </si>
  <si>
    <t>Комплексная услуга по диспансерному наблюдению больных с сахарным диабетом и предиабетом (ПГГ)</t>
  </si>
  <si>
    <t>Комплексная услуга по диспансерному наблюдению больных со злокачественными новообразованиями (ПГГ)</t>
  </si>
  <si>
    <t>Комплексное обследование при подозрении на глаукому</t>
  </si>
  <si>
    <t>Консультативный прием врача-специалиста (без проведения лабораторных и инструментальных диагностических исследований)</t>
  </si>
  <si>
    <t>Консультативный прием онколога (без проведения лабораторных и инструментальных диагностических исследований)</t>
  </si>
  <si>
    <t>Консультативный прием онколога 2 уровень</t>
  </si>
  <si>
    <t>Медицинская сестра (фельдшер) посещение с профилактической  целью</t>
  </si>
  <si>
    <t>Медицинская сестра (фельдшер) разовое посещение по заболеванию</t>
  </si>
  <si>
    <t>Медицинский осмотр перед проведением вакцинации</t>
  </si>
  <si>
    <t>Невролог</t>
  </si>
  <si>
    <t>Невролог - дети</t>
  </si>
  <si>
    <t>Невролог - дети диспансерное наблюдение</t>
  </si>
  <si>
    <t>Невролог консультативный прием</t>
  </si>
  <si>
    <t>Неврология  (посещение с профилактической  целью)</t>
  </si>
  <si>
    <t>Неврология - дети консультативный прием</t>
  </si>
  <si>
    <t>Неврология (разовое посещение по заболеванию)</t>
  </si>
  <si>
    <t>Неврология 1 балл по ШРМ</t>
  </si>
  <si>
    <t>Неврология 2 балла по ШРМ</t>
  </si>
  <si>
    <t>Неврология 3 балла по ШРМ</t>
  </si>
  <si>
    <t>Неврология-дети  (посещение с профилактической  целью)</t>
  </si>
  <si>
    <t>Неврология-дети  (разовое посещение по заболеванию)</t>
  </si>
  <si>
    <t>Нейрохирург - дети консультативный прием</t>
  </si>
  <si>
    <t>Нейрохирургия консультативный прием</t>
  </si>
  <si>
    <t>Неотложное посещение врач общей практики</t>
  </si>
  <si>
    <t>Неотложное посещение гастроэнтеролога</t>
  </si>
  <si>
    <t>Неотложное посещение гинекология</t>
  </si>
  <si>
    <t>Неотложное посещение дерматология</t>
  </si>
  <si>
    <t>Неотложное посещение инфекционист дети</t>
  </si>
  <si>
    <t>Неотложное посещение инфекциониста</t>
  </si>
  <si>
    <t>Неотложное посещение кардиолога</t>
  </si>
  <si>
    <t>Неотложное посещение невролог дети</t>
  </si>
  <si>
    <t>Неотложное посещение неврология</t>
  </si>
  <si>
    <t>Неотложное посещение отоларинголог дети</t>
  </si>
  <si>
    <t>Неотложное посещение отоларинголога</t>
  </si>
  <si>
    <t>Неотложное посещение офтальмолог дети</t>
  </si>
  <si>
    <t>Неотложное посещение офтальмолога</t>
  </si>
  <si>
    <t>Неотложное посещение педиатра</t>
  </si>
  <si>
    <t>Неотложное посещение терапевта</t>
  </si>
  <si>
    <t>Неотложное посещение травматолог дети</t>
  </si>
  <si>
    <t>Неотложное посещение травматолога</t>
  </si>
  <si>
    <t>Неотложное посещение уролога</t>
  </si>
  <si>
    <t>Неотложное посещение хирург дети</t>
  </si>
  <si>
    <t>Неотложное посещение хирурга</t>
  </si>
  <si>
    <t>Неотложное посещение эндокринология</t>
  </si>
  <si>
    <t>Нефролог</t>
  </si>
  <si>
    <t>Нефролог  (посещение с профилактической  целью)</t>
  </si>
  <si>
    <t>Нефролог  (разовое посещение по заболеванию)</t>
  </si>
  <si>
    <t>Нефролог - дети</t>
  </si>
  <si>
    <t>Нефролог - дети консультативный прием</t>
  </si>
  <si>
    <t>Нефрология консультативный прием</t>
  </si>
  <si>
    <t>Обращение в связи с проведением лазерных операций на органе зрения</t>
  </si>
  <si>
    <t>Обращение по поводу заболевания - акушер-гинеколог (оперативное лечение уровень 1)</t>
  </si>
  <si>
    <t>Обращение по поводу заболевания - акушер-гинеколог (оперативное лечение уровень 2)</t>
  </si>
  <si>
    <t>Обращение по поводу заболевания - травматолог-ортопед (оперативное лечение уровень 1)</t>
  </si>
  <si>
    <t>Обращение по поводу заболевания - травматолог-ортопед (оперативное лечение уровень 2)</t>
  </si>
  <si>
    <t>Обращение по поводу заболевания - уролог (оперативное лечение уровень 1)</t>
  </si>
  <si>
    <t>Обращение по поводу заболевания - уролог (оперативное лечение уровень 2)</t>
  </si>
  <si>
    <t>Обращение по поводу заболевания - хирург (оперативное лечение уровень 1)</t>
  </si>
  <si>
    <t>Обращение по поводу заболевания - хирург (оперативное лечение уровень 2)</t>
  </si>
  <si>
    <t>Обращение по поводу заболевания - хирург (оперативное лечение уровень 3)</t>
  </si>
  <si>
    <t>Обращение по поводу заболевания новой коронавирусной инфекцией COVID-19</t>
  </si>
  <si>
    <t>Онколог</t>
  </si>
  <si>
    <t>Онколог - дети консультативный прием</t>
  </si>
  <si>
    <t>Онкология  (посещение с профилактической  целью)</t>
  </si>
  <si>
    <t>Онкология (разовое посещение по заболеванию)</t>
  </si>
  <si>
    <t>Онкология 2 балла по ШРМ</t>
  </si>
  <si>
    <t>Онкология 3 балла по ШРМ</t>
  </si>
  <si>
    <t>Ортодонт - дети</t>
  </si>
  <si>
    <t>Отоларинголог</t>
  </si>
  <si>
    <t>Отоларинголог - дети</t>
  </si>
  <si>
    <t>Отоларинголог - дети диспансерное наблюдение</t>
  </si>
  <si>
    <t>Отоларинголог - дети консультативный прием</t>
  </si>
  <si>
    <t>Отоларинголог (посещение с профилактической  целью)</t>
  </si>
  <si>
    <t>Отоларинголог (разовое посещение по заболеванию)</t>
  </si>
  <si>
    <t>Отоларинголог консультативный прием</t>
  </si>
  <si>
    <t>Отоларинголог-дети (посещение с профилактической  целью)</t>
  </si>
  <si>
    <t>Отоларинголог-дети (разовое посещение по заболеванию)</t>
  </si>
  <si>
    <t>Офтальмолог</t>
  </si>
  <si>
    <t>Офтальмолог - дети</t>
  </si>
  <si>
    <t>Офтальмолог - дети диспансерное наблюдение</t>
  </si>
  <si>
    <t>Офтальмолог (аппаратное лечение)</t>
  </si>
  <si>
    <t>Офтальмолог (комплекс исследований для диагностики нарушений зрения (дети))</t>
  </si>
  <si>
    <t>Офтальмолог (комплекс исследований для диагностики нарушений зрения(взрослые))</t>
  </si>
  <si>
    <t>Офтальмолог (ретиноскопия глазного дна)</t>
  </si>
  <si>
    <t>Офтальмолог консультативный прием</t>
  </si>
  <si>
    <t>Офтальмология  (посещение с профилактической  целью)</t>
  </si>
  <si>
    <t>Офтальмология  (разовое посещение по заболеванию)</t>
  </si>
  <si>
    <t>Офтальмология - дети консультативный прием</t>
  </si>
  <si>
    <t>Офтальмология-дети (посещение с профилактической  целью)</t>
  </si>
  <si>
    <t>Офтальмология-дети (разовое посещение по заболеванию)</t>
  </si>
  <si>
    <t>Патронаж новорожденного на дому</t>
  </si>
  <si>
    <t>Педиатр</t>
  </si>
  <si>
    <t>Педиатр диспансерный прием</t>
  </si>
  <si>
    <t>Педиатр консультативный прием</t>
  </si>
  <si>
    <t>Педиатрия  (посещение с профилактической  целью)</t>
  </si>
  <si>
    <t>Педиатрия  (разовое посещение по заболеванию)</t>
  </si>
  <si>
    <t>Посещение в связи с получением медицинских документов</t>
  </si>
  <si>
    <t>Посещение врача онколога ЦАОП</t>
  </si>
  <si>
    <t>Посещение передвижного ФАП</t>
  </si>
  <si>
    <t>Посещение смотрового кабинета</t>
  </si>
  <si>
    <t>Посещение смотрового кабинета при подозрении на злокачественное новообразование</t>
  </si>
  <si>
    <t>Посещение среднего медицинского персонала в образовательной  организации (медсестра)</t>
  </si>
  <si>
    <t>Посещение среднего медицинского персонала в образовательной  организации (фельдшер)</t>
  </si>
  <si>
    <t>Посещение фельдшера (неотложная помощь)</t>
  </si>
  <si>
    <t>Прием (тестирование, консультация) медицинского психолога первичный, женщины в период беременности, родов послеродовой период</t>
  </si>
  <si>
    <t>Прием (тестирование, консультация) медицинского психолога первичный, лица, состоящие на диспансерном наблюдении</t>
  </si>
  <si>
    <t>Прием (тестирование, консультация) медицинского психолога первичный, пациенты из числа ветеранов боевых действий</t>
  </si>
  <si>
    <t>Прием (тестирование, консультация) медицинского психолога повторный, женщины в период беременности, родов и послеродовой период</t>
  </si>
  <si>
    <t>Прием (тестирование, консультация) медицинского психолога повторный, лица, состоящие на диспансерном наблюдении</t>
  </si>
  <si>
    <t>Прием (тестирование, консультация) медицинского психолога повторный, пациенты из числа ветеранов боевых действий</t>
  </si>
  <si>
    <t>Прием врача - стоматолога хирурга (неотложная помощь) (дети)</t>
  </si>
  <si>
    <t>Приемное отделение - оказание неотложной помощи без динамического наблюдения  (уровень 2)</t>
  </si>
  <si>
    <t>Приемное отделение - оказание неотложной помощи без динамического наблюдения (уровень 1)</t>
  </si>
  <si>
    <t>Приемное отделение - оказание неотложной помощи без динамического наблюдения-дети  (уровень 2)</t>
  </si>
  <si>
    <t>Приемное отделение - оказание неотложной помощи без динамического наблюдения-дети (уровень 1)</t>
  </si>
  <si>
    <t>Приемное отделение - оказание неотложной помощи с динамическим врачебным наблюдением (кардиологи</t>
  </si>
  <si>
    <t>Приемное отделение - оказание неотложной помощи с динамическим врачебным наблюдением (уровень 1)</t>
  </si>
  <si>
    <t>Приемное отделение - оказание неотложной помощи с динамическим врачебным наблюдением (уровень 2)</t>
  </si>
  <si>
    <t>Приемное отделение - оказание неотложной помощи с динамическим врачебным наблюдением-дети (уровень 1)</t>
  </si>
  <si>
    <t>Приемное отделение - оказание неотложной помощи с динамическим врачебным наблюдением-дети (уровень 2)</t>
  </si>
  <si>
    <t>Проведение онкологического консилиума</t>
  </si>
  <si>
    <t>Проведение онкологического консилиума при первичной постановке диагноза и назначении лечения</t>
  </si>
  <si>
    <t>Проведение онкологического консилиума с целью коррекции назначенной терапии</t>
  </si>
  <si>
    <t>Профилактические мед. осмотры дети (Пр.№514н)</t>
  </si>
  <si>
    <t>Профилактический прием (осмотр, консультация) врача - стоматолога хирурга (дети)</t>
  </si>
  <si>
    <t>Пульмонолог - дети консультативный прием</t>
  </si>
  <si>
    <t>Пульмонология консультативный прием</t>
  </si>
  <si>
    <t>Радиотерапевт консультативный прием</t>
  </si>
  <si>
    <t>Ревматолог</t>
  </si>
  <si>
    <t>Ревматология - дети консультативный прием</t>
  </si>
  <si>
    <t>Ревматология (посещение с профилактической  целью)</t>
  </si>
  <si>
    <t>Ревматология (разовое посещение по заболеванию)</t>
  </si>
  <si>
    <t>Ревматология консультативный прием</t>
  </si>
  <si>
    <t>Сосудистый хирург - консультативный прием</t>
  </si>
  <si>
    <t>Стоматолог</t>
  </si>
  <si>
    <t>Стоматолог - дети</t>
  </si>
  <si>
    <t>Стоматолог - дети (обращение для мобильного стоматологического кабинета)</t>
  </si>
  <si>
    <t>Стоматолог - дети профилактический осмотр</t>
  </si>
  <si>
    <t>Стоматолог - дети профилактический прием (для мобильного стоматологического кабинета)</t>
  </si>
  <si>
    <t>Стоматолог - оказание помощи вне стоматологической поликлиники</t>
  </si>
  <si>
    <t>Стоматолог - хирург (обращение) (дети)</t>
  </si>
  <si>
    <t>Стоматолог (удаление, лечение зубов детям под общей анастезией)</t>
  </si>
  <si>
    <t>Стоматолог (хирург)</t>
  </si>
  <si>
    <t>Стоматолог оказание неотложной помощи (ночной пункт)</t>
  </si>
  <si>
    <t>Стоматолог профилактический осмотр</t>
  </si>
  <si>
    <t>Стоматология неотложная помощь</t>
  </si>
  <si>
    <t>Стоматология неотложная помощь - дети</t>
  </si>
  <si>
    <t>Сурдолог</t>
  </si>
  <si>
    <t>Сурдолог  (разовое посещение по заболеванию)</t>
  </si>
  <si>
    <t>Сурдолог - дети консультативный прием</t>
  </si>
  <si>
    <t>Сурдолог (посещение с профилактической  целью)</t>
  </si>
  <si>
    <t>Сурдолог консультативный прием</t>
  </si>
  <si>
    <t>Терапевт</t>
  </si>
  <si>
    <t>Терапия  (посещение с профилактической  целью)</t>
  </si>
  <si>
    <t>Терапия (разовое посещение по заболеванию)</t>
  </si>
  <si>
    <t>Терапия консультативный прием</t>
  </si>
  <si>
    <t>Торакальный хирург консультативный прием</t>
  </si>
  <si>
    <t>Травматолог</t>
  </si>
  <si>
    <t>Травматолог  (посещение с профилактической  целью)</t>
  </si>
  <si>
    <t>Травматолог  (разовое посещение по заболеванию)</t>
  </si>
  <si>
    <t>Травматолог - дети</t>
  </si>
  <si>
    <t>Травматолог - дети (посещение с профилактической  целью)</t>
  </si>
  <si>
    <t>Травматолог - дети (разовое посещение по заболеванию)</t>
  </si>
  <si>
    <t>Травматолог - дети диспансерное наблюдение</t>
  </si>
  <si>
    <t>Травматолог - дети консультативный прием</t>
  </si>
  <si>
    <t>Травматолог консультативный прием</t>
  </si>
  <si>
    <t>Травматология и ортопедия 1 балл по ШРМ</t>
  </si>
  <si>
    <t>Травматология и ортопедия 2 балла по ШРМ</t>
  </si>
  <si>
    <t>Травматология и ортопедия 3 балла по ШРМ</t>
  </si>
  <si>
    <t>Травмпункт</t>
  </si>
  <si>
    <t>Углубленная диспансеризация (COVID - 19)</t>
  </si>
  <si>
    <t>Уролог</t>
  </si>
  <si>
    <t>Уролог - дети</t>
  </si>
  <si>
    <t>Уролог - дети (посещение с профилактической  целью)</t>
  </si>
  <si>
    <t>Уролог - дети (разовое посещение по заболеванию)</t>
  </si>
  <si>
    <t>Уролог - дети диспансерное наблюдение</t>
  </si>
  <si>
    <t>Уролог - дети консультативный прием</t>
  </si>
  <si>
    <t>Уролог-андролог (посещение с профилактической  целью)</t>
  </si>
  <si>
    <t>Уролог-андролог (разовое посещение по заболеванию)</t>
  </si>
  <si>
    <t>Урология  (разовое посещение по заболеванию)</t>
  </si>
  <si>
    <t>Урология (посещение с профилактической  целью)</t>
  </si>
  <si>
    <t>Урология консультативный прием</t>
  </si>
  <si>
    <t>Фельдшер (обращение)</t>
  </si>
  <si>
    <t>Фельдшер ФАП (посещение) посещение с профилактической  целью</t>
  </si>
  <si>
    <t>Фельдшер ФАП (посещение) разовое посещение по заболеванию</t>
  </si>
  <si>
    <t>Фельдшер ФАП оказание неотложной помощи</t>
  </si>
  <si>
    <t>Хирург</t>
  </si>
  <si>
    <t>Хирург - дети</t>
  </si>
  <si>
    <t>Хирург - дети диспансерное наблюдение</t>
  </si>
  <si>
    <t>Хирург (посещение с профилактической  целью и разовые)</t>
  </si>
  <si>
    <t>Хирург (разовое посещение по заболеванию)</t>
  </si>
  <si>
    <t>Хирург дети консультативный прием</t>
  </si>
  <si>
    <t>Хирург консультативный прием</t>
  </si>
  <si>
    <t>Хирург-дети (посещение с профилактической  целью)</t>
  </si>
  <si>
    <t>Хирург-дети (разовое посещение по заболеванию)</t>
  </si>
  <si>
    <t>Центр здоровья (выездная бригада)</t>
  </si>
  <si>
    <t>Центр здоровья (динамическое наблюдение)</t>
  </si>
  <si>
    <t>Центр здоровья (комплексное оследование)</t>
  </si>
  <si>
    <t>Челюстно - лицевой хирург</t>
  </si>
  <si>
    <t>Челюстно - лицевой хирург - дети консультативный прием</t>
  </si>
  <si>
    <t>Челюстно - лицевой хирург консультативный прием</t>
  </si>
  <si>
    <t>Школа здоровья пациента с сахарным диабетом (дети и подростки)</t>
  </si>
  <si>
    <t>Школа здоровья пациента с сахарным диабетом 1 типа (взрослые)</t>
  </si>
  <si>
    <t>Школа здоровья пациента с сахарным диабетом 2 типа (взрослые)</t>
  </si>
  <si>
    <t>Эндокринолог</t>
  </si>
  <si>
    <t>Эндокринолог - дети</t>
  </si>
  <si>
    <t>Эндокринолог - дети (посещение с профилактической  целью)</t>
  </si>
  <si>
    <t>Эндокринолог - дети (разовое посещение по заболеванию)</t>
  </si>
  <si>
    <t>Эндокринолог - дети диспансерное наблюдение</t>
  </si>
  <si>
    <t>Эндокринолог - дети консультативный прием</t>
  </si>
  <si>
    <t>Эндокринология (посещение с профилактической  целью)</t>
  </si>
  <si>
    <t>Эндокринология (разовое посещение по заболеванию)</t>
  </si>
  <si>
    <t>Эндокринология консультативный прием</t>
  </si>
  <si>
    <t>Поликлиника Итог</t>
  </si>
  <si>
    <t>Объемы медицинской помощи в амбулаторных условиях на 2025 год</t>
  </si>
  <si>
    <t>Таблица 2</t>
  </si>
  <si>
    <t>Таблица 3</t>
  </si>
  <si>
    <t>Код МО</t>
  </si>
  <si>
    <t>Код услуги</t>
  </si>
  <si>
    <t>Наименование услуги</t>
  </si>
  <si>
    <t>Объем год</t>
  </si>
  <si>
    <t>400005</t>
  </si>
  <si>
    <t xml:space="preserve">B01.070.011.004 </t>
  </si>
  <si>
    <t>Дистанционное взаимодействие врачей с пациентами и (или) их законными представителями в режиме реального времени</t>
  </si>
  <si>
    <t>B01.070.011.008</t>
  </si>
  <si>
    <t>Дистанционное взаимодействие среднего медицинского персонала с пациентами и (или) их законными представителями</t>
  </si>
  <si>
    <t>ГБУЗ КО "Городская поликлиника" всего</t>
  </si>
  <si>
    <t>400010</t>
  </si>
  <si>
    <t>A04.30.001.003</t>
  </si>
  <si>
    <t>Ультразвуковое скрининговое исследование при сроке беременности одиннадцатая - четырнадцатая недели по оценке антенатального развития плода с целью выявления хромосомных аномалий, пороков развития, рисков задержки роста плода, преждевременных родов, преэклампсии (скрининг I)</t>
  </si>
  <si>
    <t>B01.070.011.002</t>
  </si>
  <si>
    <t>Дистанционная консультация в режиме отсроченной консультации</t>
  </si>
  <si>
    <t>B03.001.005.090</t>
  </si>
  <si>
    <t>Перинатальная (дородовая) диагностика нарушений развития плода с исследованием органов малого таза женщины</t>
  </si>
  <si>
    <t>ГБУЗ КО "Городской родильный дом" всего</t>
  </si>
  <si>
    <t>400011</t>
  </si>
  <si>
    <t>ГБУЗ КО "КОКДБ" всего</t>
  </si>
  <si>
    <t>B01.070.011.002 всего</t>
  </si>
  <si>
    <t>400013</t>
  </si>
  <si>
    <t>B01.070.011.001</t>
  </si>
  <si>
    <t>Дистанционная консультация в режиме реального времени</t>
  </si>
  <si>
    <t>400013           БСМП всего</t>
  </si>
  <si>
    <t>400019</t>
  </si>
  <si>
    <t>B01.070.011.007</t>
  </si>
  <si>
    <t>Дистанционное наблюдение за состоянием здоровья пациента</t>
  </si>
  <si>
    <t>ГБУЗ КО "ЦРБ Жуковского района" всего</t>
  </si>
  <si>
    <t>400021</t>
  </si>
  <si>
    <t>B01.070.011.006</t>
  </si>
  <si>
    <t>Дистанционное взаимодействие медицинских работников с пациентами и (или) их законными представителями в отсроченном режиме</t>
  </si>
  <si>
    <t>ГБУЗ КО "ЦРБ Бабынинского района" всего</t>
  </si>
  <si>
    <t>400036</t>
  </si>
  <si>
    <t>ГБУЗ КО "ЦРБ Боровского района" всего</t>
  </si>
  <si>
    <t>400038</t>
  </si>
  <si>
    <t>ГБУЗ КО "ГКБ "Сосновая роща" всего</t>
  </si>
  <si>
    <t>400043</t>
  </si>
  <si>
    <t>B01.070.011.003</t>
  </si>
  <si>
    <t>Дистанционный консилиум (с участием 2-3 специалистов)</t>
  </si>
  <si>
    <t>ГБУЗ КО "КОКБ" всего</t>
  </si>
  <si>
    <t>400047</t>
  </si>
  <si>
    <t>A26.06.082.002</t>
  </si>
  <si>
    <t>Определение антител к бледной трепонеме (Treponema pallidum) иммуноферментным методом (ИФА) в крови</t>
  </si>
  <si>
    <t>ГБУЗ КО "КОККВД" всего</t>
  </si>
  <si>
    <t>400057</t>
  </si>
  <si>
    <t>ГАУЗ КО КОСЦИЗ И СПИД всего</t>
  </si>
  <si>
    <t>400063</t>
  </si>
  <si>
    <t>A09.05.078</t>
  </si>
  <si>
    <t>Исследование уровня общего тестостерона в крови</t>
  </si>
  <si>
    <t>A09.05.087</t>
  </si>
  <si>
    <t>Исследование уровня пролактина в крови</t>
  </si>
  <si>
    <t>A09.05.090</t>
  </si>
  <si>
    <t>Исследование уровня хорионического гонадотропина (свободная бета-субъединица) в сыворотке крови</t>
  </si>
  <si>
    <t>A09.05.131</t>
  </si>
  <si>
    <t>Исследование уровня лютеинизирующего гормона в сыворотке крови</t>
  </si>
  <si>
    <t>A09.05.132</t>
  </si>
  <si>
    <t>Исследование уровня фолликулостимулирующего гормона в сыворотке крови</t>
  </si>
  <si>
    <t>A09.05.135</t>
  </si>
  <si>
    <t>Исследование уровня общего кортизола в крови</t>
  </si>
  <si>
    <t>A09.05.139</t>
  </si>
  <si>
    <t>Исследование уровня 17-гидроксипрогестерона в крови</t>
  </si>
  <si>
    <t>A09.05.149</t>
  </si>
  <si>
    <t>Исследование уровня дегидроэпиандростерона сульфата в крови</t>
  </si>
  <si>
    <t>A09.05.153</t>
  </si>
  <si>
    <t>Исследование уровня прогестерона в крови</t>
  </si>
  <si>
    <t>A09.05.154</t>
  </si>
  <si>
    <t>Исследование уровня общего эстрадиола в крови</t>
  </si>
  <si>
    <t>A09.05.160</t>
  </si>
  <si>
    <t>Исследование уровня глобулина, связывающего половые гормоны, в крови</t>
  </si>
  <si>
    <t>A26.05.011.002</t>
  </si>
  <si>
    <t>Определение ДНК вируса Эпштейна-Барр (Epstein - Barr virus) методом ПЦР в периферической и пуповинной крови, количественное исследование</t>
  </si>
  <si>
    <t>A26.05.017.002</t>
  </si>
  <si>
    <t>Определение ДНК цитомегаловируса (Cytomegalovirus) методом ПЦР в периферической и пуповинной крови, количественное исследование</t>
  </si>
  <si>
    <t>A26.05.033.002</t>
  </si>
  <si>
    <t>Определение ДНК вируса герпеса 6 типа (HHV6) методом ПЦР в периферической и пуповинной крови, количественное исследование</t>
  </si>
  <si>
    <t>A26.06.011.001</t>
  </si>
  <si>
    <t>Определение антител класса M (IgM) к возбудителям иксодовых клещевых боррелиозов группы Borrelia burgdorferi sensu lato в крови</t>
  </si>
  <si>
    <t>A26.06.011.002</t>
  </si>
  <si>
    <t>Определение антител класса G (IgG) к возбудителям иксодовых клещевых боррелиозов группы Borrelia burgdorferi sensu lato в крови</t>
  </si>
  <si>
    <t>A26.06.016</t>
  </si>
  <si>
    <t>Определение антител классов A, M, G (IgA, IgM, IgG) к хламидии пневмонии (Chlamydia pheumoniae) в крови</t>
  </si>
  <si>
    <t>A26.06.018.001</t>
  </si>
  <si>
    <t>Определение антител класса A (IgA) к хламидии трахоматис (Chlamydia trachomatis) в крови</t>
  </si>
  <si>
    <t>A26.06.018.002</t>
  </si>
  <si>
    <t>Определение антител класса M (IgM) к хламидии трахоматис (Chlamydia trachomatis) в крови</t>
  </si>
  <si>
    <t>A26.06.018.003</t>
  </si>
  <si>
    <t>Определение антител класса G (IgG) к хламидии трахоматис (Chlamydia trachomatis) в крови</t>
  </si>
  <si>
    <t>A26.06.022.001</t>
  </si>
  <si>
    <t>Определение антител класса G (IgG) к цитомегаловирусу (Cytomegalovirus) в крови</t>
  </si>
  <si>
    <t>A26.06.022.002</t>
  </si>
  <si>
    <t>Определение антител класса M (IgM) к цитомегаловирусу (Cytomegalovirus) в крови</t>
  </si>
  <si>
    <t>A26.06.022.003</t>
  </si>
  <si>
    <t>Определение индекса авидности антител класса G (IgG avidity) к цитомегаловирусу (Cytomegalovirus) в крови</t>
  </si>
  <si>
    <t>A26.06.024</t>
  </si>
  <si>
    <t>Определение антител класса G (IgG) к эхинококку однокамерному в крови</t>
  </si>
  <si>
    <t>A26.06.029.001</t>
  </si>
  <si>
    <t>Определение антител класса M (IgM) к капсидному антигену (VCA) вируса Эпштейна-Барр (Epstein - Barr virus) в крови</t>
  </si>
  <si>
    <t>A26.06.029.002</t>
  </si>
  <si>
    <t>Определение антител класса G (IgG) к капсидному антигену (VCA) вируса Эпштейна-Барр (Epstein - Barr virus) в крови</t>
  </si>
  <si>
    <t>A26.06.030</t>
  </si>
  <si>
    <t>Определение антител класса G (IgG) к ранним белкам (EA) вируса Эпштейна-Барр (Epstein-Barr virus) в крови</t>
  </si>
  <si>
    <t>A26.06.031</t>
  </si>
  <si>
    <t>Определение антител класса G (IgG) к ядерному антигену (NA) вируса Эпштейна-Барр (Epstein-Barr virus) в крови</t>
  </si>
  <si>
    <t>A26.06.032</t>
  </si>
  <si>
    <t>Определение антител классов A, M, G (IgM, IgA, IgG) к лямблиям в крови</t>
  </si>
  <si>
    <t>A26.06.045.001</t>
  </si>
  <si>
    <t>Определение антител класса G (IgG) к вирусу простого герпеса 1 типа (Herpes simplex virus 1) в крови</t>
  </si>
  <si>
    <t>A26.06.045.003</t>
  </si>
  <si>
    <t>Определение антител класса M (IgM) к вирусу простого герпеса 1 и 2 типов (Herpes simplex virus types 1, 2) в крови</t>
  </si>
  <si>
    <t>A26.06.046.002</t>
  </si>
  <si>
    <t>определение авидности антител класса G к вирусу простого герпеса 1 и 2 типов (Herpes simplex virus types 1, 2)</t>
  </si>
  <si>
    <t>A26.06.047.001</t>
  </si>
  <si>
    <t>Определение антител класса G (IgG) к вирусу герпеса человека 6 типа (Human herpes virus 6) в крови</t>
  </si>
  <si>
    <t>A26.06.054</t>
  </si>
  <si>
    <t>Определение антител к лептоспире интерроганс (Leptospira interrogans) в крови</t>
  </si>
  <si>
    <t>A26.06.057</t>
  </si>
  <si>
    <t>Определение антител классов M, G (IgM, IgG) к микоплазме пневмонии (Mycoplasma pneumoniae) в крови</t>
  </si>
  <si>
    <t>A26.06.062</t>
  </si>
  <si>
    <t>Определение антител к возбудителю описторхоза (Opisthorchis felineus) в крови</t>
  </si>
  <si>
    <t>A26.06.079</t>
  </si>
  <si>
    <t>Определение антител к трихинеллам (Trichinella spp.) в крови</t>
  </si>
  <si>
    <t>A26.06.080</t>
  </si>
  <si>
    <t>Определение антител к токсокаре собак (Toxocara canis) в крови</t>
  </si>
  <si>
    <t>A26.06.084.001</t>
  </si>
  <si>
    <t>Определение антител класса G (IgG) к вирусу ветряной оспы и опоясывающего лишая (Varicella-Zoster virus) в крови</t>
  </si>
  <si>
    <t>A26.06.084.002</t>
  </si>
  <si>
    <t>Определение антител класса M (IgM) к вирусу ветряной оспы и опоясывающего лишая (Varicella-Zoster virus) в крови</t>
  </si>
  <si>
    <t>A26.06.090</t>
  </si>
  <si>
    <t>Определение антител к хантавирусам, возбудителям геморрагической лихорадки с почечным синдромом в крови</t>
  </si>
  <si>
    <t>A26.06.121</t>
  </si>
  <si>
    <t>Определение антител к аскаридам (Ascaris lumbricoides)</t>
  </si>
  <si>
    <t>A26.08.008.001</t>
  </si>
  <si>
    <t>Определение РНК коронавирусов 229E, OC43, NL63, HKUI (Human Coronavirus) в мазках со слизистой оболочки носоглотки методом ПЦР</t>
  </si>
  <si>
    <t>A26.08.020.001</t>
  </si>
  <si>
    <t>Определение РНК респираторно-синцитиального вируса (Human Respiratory Syncytial virus) в мазках со слизистой оболочки носоглотки методом ПЦР</t>
  </si>
  <si>
    <t>A26.08.022.001</t>
  </si>
  <si>
    <t>Определение ДНК аденовируса (Human Adenovirus) в мазках со слизистой оболочки носоглотки методом ПЦР</t>
  </si>
  <si>
    <t>A26.08.023.001</t>
  </si>
  <si>
    <t>Определение РНК метапневмовируса (Human Metapneumo virus) в мазках со слизистой оболочки носоглотки методом ПЦР</t>
  </si>
  <si>
    <t>A26.08.024.001</t>
  </si>
  <si>
    <t>Определение РНК вирусов парагриппа (Human Parainfluenza virus) в мазках со слизистой оболочки носоглотки методом ПЦР</t>
  </si>
  <si>
    <t>A26.08.025.001</t>
  </si>
  <si>
    <t>Определение РНК риновирусов (Human Rhinovirus) в мазках со слизистой оболочки носоглотки методом ПЦР</t>
  </si>
  <si>
    <t>A26.08.026.001</t>
  </si>
  <si>
    <t>Определение ДНК бокавируса (Human Bocavirus) в мазках со слизистой оболочки носоглотки методом ПЦР</t>
  </si>
  <si>
    <t>A26.08.058.001</t>
  </si>
  <si>
    <t>Определение ДНК цитомегаловируса (Cytomegalovirus) в мазках со слизистой оболочки ротоглотки методом ПЦР, качественное исследование</t>
  </si>
  <si>
    <t>A26.08.059.001</t>
  </si>
  <si>
    <t>Определение ДНК вируса Эпштейна-Барр (Epstein - Barr virus) в мазках со слизистой оболочки ротоглотки методом ПЦР, качественное исследование</t>
  </si>
  <si>
    <t>A26.08.060.001</t>
  </si>
  <si>
    <t>Определение ДНК вируса герпеса 6 типа (HHV6) в мазках со слизистой оболочки ротоглотки методом ПЦР, качественное исследование</t>
  </si>
  <si>
    <t>A26.19.072.001</t>
  </si>
  <si>
    <t>Определение РНК не полиомиелитных энтеровирусов в образцах фекалий методом ПЦР</t>
  </si>
  <si>
    <t>A26.19.074.001</t>
  </si>
  <si>
    <t>Определение РНК ротавирусов (Rotavirus gr.A) в образцах фекалий методом ПЦР</t>
  </si>
  <si>
    <t>A26.19.075</t>
  </si>
  <si>
    <t>Молекулярно-биологическое исследование фекалий на калицивирусы (норовирусы, саповирусы) (Caliciviridae (Norovirus, Sapovirus))</t>
  </si>
  <si>
    <t>A26.19.076.001</t>
  </si>
  <si>
    <t>Определение РНК астровирусов (Astrovirus) в образцах фекалий методом ПЦР</t>
  </si>
  <si>
    <t>A26.20.010.001</t>
  </si>
  <si>
    <t>Определение ДНК вируса простого герпеса 1 и 2 типов (Herpes simplex virus types 1, 2) в отделяемом из цервикального канала</t>
  </si>
  <si>
    <t>A26.20.011.001</t>
  </si>
  <si>
    <t>Определение ДНК цитомегаловируса (Cytomegalovirus) в отделяемом из цервикального канала методом ПЦР, качественное исследование</t>
  </si>
  <si>
    <t>A26.20.012</t>
  </si>
  <si>
    <t>Молекулярно-биологическое исследование влагалищного отделяемого на вирус папилломы человека (Papilloma virus)</t>
  </si>
  <si>
    <t>A26.20.022</t>
  </si>
  <si>
    <t>Молекулярно-биологическое исследование отделяемого слизистых оболочек женских половых органов на гонококк (Neisseria gonorrhoeae)</t>
  </si>
  <si>
    <t>A26.20.026.001</t>
  </si>
  <si>
    <t>Определение ДНК трихомонас вагиналис (Trichomonas vaginalis) в отделяемом слизистых оболочек женских половых органов методом ПЦР</t>
  </si>
  <si>
    <t>A26.20.027</t>
  </si>
  <si>
    <t>Молекулярно-биологическое исследование отделяемого слизистых оболочек женских половых органов на микоплазму гениталиум (Mycoplasma genitalium)</t>
  </si>
  <si>
    <t>A26.20.028</t>
  </si>
  <si>
    <t>Молекулярно-биологическое исследование отделяемого слизистых оболочек женских половых органов на микоплазму хоминис (Mycoplasma hominis)</t>
  </si>
  <si>
    <t>A26.20.028.002</t>
  </si>
  <si>
    <t>Определение ДНК микоплазмы хоминис (Mycoplasma hominis) в отделяемом слизистых оболочек женских половых органов методом ПЦР, количественное исследование</t>
  </si>
  <si>
    <t>A26.20.029.001</t>
  </si>
  <si>
    <t>Определение ДНК уреаплазм (Ureaplasma spp.) в отделяемом слизистых оболочек женских половых органов методом ПЦР, качественное исследование</t>
  </si>
  <si>
    <t>A26.20.029.002</t>
  </si>
  <si>
    <t>Определение ДНК уреаплазм (Ureaplasma spp.) в отделяемом слизистых оболочек женских половых органов методом ПЦР, количественное исследование</t>
  </si>
  <si>
    <t>A26.20.030</t>
  </si>
  <si>
    <t>Молекулярно-биологическое исследование влагалищного отделяемого на гарднереллу вагиналис (Gadnerella vaginalis)</t>
  </si>
  <si>
    <t>A26.20.035</t>
  </si>
  <si>
    <t>Молекулярно-биологическое исследование отделяемого слизистых оболочек женских половых органов на уреаплазмы (Ureaplasma spp.) с уточнением вида</t>
  </si>
  <si>
    <t>A26.20.048</t>
  </si>
  <si>
    <t>Молекулярно-биологическое исследование влагалищного отделяемого на грибы рода кандида (Candida spp.) с уточнением вида</t>
  </si>
  <si>
    <t>A26.21.007.001</t>
  </si>
  <si>
    <t>Определение ДНК хламидии трахоматис (Chlamydia trachomatis) в отделяемом из уретры методом ПЦР</t>
  </si>
  <si>
    <t>A26.26.012.001</t>
  </si>
  <si>
    <t>Определение ДНК вируса простого герпеса 1 и 2 типов (Herpes simplex virus types 1, 2) в отделяемом конъюнктивы методом ПЦР</t>
  </si>
  <si>
    <t>ФБУЗ "Центр гигиены и эпидемиологии в Калужской области" всего</t>
  </si>
  <si>
    <t>400089</t>
  </si>
  <si>
    <t>A06.09.006.001</t>
  </si>
  <si>
    <t>Флюорография легких цифровая</t>
  </si>
  <si>
    <t xml:space="preserve">A06.09.006.003 </t>
  </si>
  <si>
    <t>Флюорография легких на передвижном флюорографе (цифровая)</t>
  </si>
  <si>
    <t>ГБУЗ КО "ОКТБ" всего</t>
  </si>
  <si>
    <t>400109</t>
  </si>
  <si>
    <t>A06.30.022</t>
  </si>
  <si>
    <t>Дистанционное предоставление заключения (описание, интерпретация) по данным выполненного исследования 2 группы (рентгенодиагностика, КТ, МРТ, ПЭТ, радионуклидная диагностика)</t>
  </si>
  <si>
    <t>МРНЦ им. А.Ф. Цыба - филиал ФГБУ "НМИЦ радиологии" Минздрава России всего</t>
  </si>
  <si>
    <t>400130</t>
  </si>
  <si>
    <t>ГБУЗ КО "КГКБ №4" всего</t>
  </si>
  <si>
    <t>400131</t>
  </si>
  <si>
    <t>ГБУЗ КО "КГКБ №5" всего</t>
  </si>
  <si>
    <t>400132</t>
  </si>
  <si>
    <t>ГБУЗ КО "Центральная межрайонная больница №5" всего</t>
  </si>
  <si>
    <t>400133</t>
  </si>
  <si>
    <t>ГБУЗ КО "ЦМБ №1" всего</t>
  </si>
  <si>
    <t>400135</t>
  </si>
  <si>
    <t>ГБУЗ КО "ЦМБ №6" всего</t>
  </si>
  <si>
    <t>400136</t>
  </si>
  <si>
    <t>ГБУЗ КО "ЦМБ №4" всего</t>
  </si>
  <si>
    <t>400165</t>
  </si>
  <si>
    <t>ГБУЗ КО "ЦМБ №2" всего</t>
  </si>
  <si>
    <t>Итого</t>
  </si>
  <si>
    <t>400001</t>
  </si>
  <si>
    <t>A03.16.001</t>
  </si>
  <si>
    <t>Эзофагогастродуоденоскопия</t>
  </si>
  <si>
    <t>A03.18.001</t>
  </si>
  <si>
    <t>Колоноскопия</t>
  </si>
  <si>
    <t>A03.19.002</t>
  </si>
  <si>
    <t>Ректороманоскопия</t>
  </si>
  <si>
    <t>A04.12.002.002</t>
  </si>
  <si>
    <t>Ультразвуковая допплерография вен нижних конечностей</t>
  </si>
  <si>
    <t>A04.12.005.003</t>
  </si>
  <si>
    <t>Дуплексное сканирование брахиоцефальных артерий с цветным допплеровским картированием кровотока</t>
  </si>
  <si>
    <t>A18.05.002.001</t>
  </si>
  <si>
    <t>Гемодиализ интермиттирующий высокопоточный</t>
  </si>
  <si>
    <t>A05.30.005.002</t>
  </si>
  <si>
    <t>Магнитно-резонансная томография органов брюшной полости с внутривенным введением гепатотропного контрастного препарата</t>
  </si>
  <si>
    <t>A08.30.046.004</t>
  </si>
  <si>
    <t>Патолого-анатомическое исследование биопсийного (операционного) материала четвертой категории сложности</t>
  </si>
  <si>
    <t>A08.30.046.005</t>
  </si>
  <si>
    <t>Патолого-анатомическое исследование биопсийного (операционного) материала пятой категории сложности</t>
  </si>
  <si>
    <t>A18.05.002.002</t>
  </si>
  <si>
    <t>Гемодиализ интермиттирующий низкопоточный</t>
  </si>
  <si>
    <t>A08.01.001.003</t>
  </si>
  <si>
    <t>Патолого-анатомическое исследование биопсийного (операционного) материала с применением гистохимических методов</t>
  </si>
  <si>
    <t>A06.30.028</t>
  </si>
  <si>
    <t>Проведение компьютерных томографических исследований с контрастированием болюстным способом (трех и более анатомических областей)</t>
  </si>
  <si>
    <t>A06.30.027</t>
  </si>
  <si>
    <t>Проведение компьютерных томографических исследований с контрастированием болюстным способом (двух анатомических областей)</t>
  </si>
  <si>
    <t>A06.30.024</t>
  </si>
  <si>
    <t>Проведение компьютерных томографических исследований без контрастирования (трех и более анатомических областей)</t>
  </si>
  <si>
    <t>A06.30.003.011</t>
  </si>
  <si>
    <t>Проведение компьютерных томографических исследований с контрастированием болюсным способом (одна анатомическая область)</t>
  </si>
  <si>
    <t>A06.30.003.008</t>
  </si>
  <si>
    <t>Проведение компьютерных томографических исследований без контрастирования (двух анатомических областей)</t>
  </si>
  <si>
    <t>A06.30.003.007</t>
  </si>
  <si>
    <t>Проведение компьютерных томографических исследований без контрастирования (одна анатомическая область)</t>
  </si>
  <si>
    <t>A05.30.024</t>
  </si>
  <si>
    <t>Магнитно-резонансная томография  с контрастированием болюстным способом (трех и более анатомических областей)</t>
  </si>
  <si>
    <t>A05.30.022</t>
  </si>
  <si>
    <t>Магнитно-резонансная томография с контрастированием мануальным способом (трех и более анатомических областей)</t>
  </si>
  <si>
    <t>A05.30.020</t>
  </si>
  <si>
    <t>Магнитно- резонансная томография (трех и более анатомических областей)</t>
  </si>
  <si>
    <t>A05.30.003.018</t>
  </si>
  <si>
    <t>Магнитно-резонансная томография с контрастированием мануальным способом (двух анатомических областей)</t>
  </si>
  <si>
    <t>A05.30.003.017</t>
  </si>
  <si>
    <t>Магнитно-резонансная томография с контрастированием болюсным способом (одна анатомическая область)</t>
  </si>
  <si>
    <t>A05.30.003.015</t>
  </si>
  <si>
    <t>Магнитно-резонансная томография без контрастирования (двух анатомических областей)</t>
  </si>
  <si>
    <t>A05.30.003.014</t>
  </si>
  <si>
    <t>Магнитно-резонансная томография без контрастирования (одна область)</t>
  </si>
  <si>
    <t>A03.18.001.091</t>
  </si>
  <si>
    <t>Колоноскопия с биопсией</t>
  </si>
  <si>
    <t>A04.10.002.007</t>
  </si>
  <si>
    <t>Эхокардиография в В/М-режиме с допплеровским исследованием внутрисердечного кровотока</t>
  </si>
  <si>
    <t>A04.10.002.009</t>
  </si>
  <si>
    <t>Эхокардиография в В/М режиме без проведения допплеровского исследования</t>
  </si>
  <si>
    <t>A04.10.002.008</t>
  </si>
  <si>
    <t>Эхокардиография в М режиме</t>
  </si>
  <si>
    <t>A04.10.002.010</t>
  </si>
  <si>
    <t>Стресс-эхокардиография с физической нагрузкой</t>
  </si>
  <si>
    <t>A03.16.001.007</t>
  </si>
  <si>
    <t>Эзофагогастродуоденоскопия с биопсией</t>
  </si>
  <si>
    <t>B01.003.004.01</t>
  </si>
  <si>
    <t>Анестезиологическое пособие при инвазивных манипуляциях</t>
  </si>
  <si>
    <t>A02.12.002.001</t>
  </si>
  <si>
    <t>Суточное мониторирование артериального давления</t>
  </si>
  <si>
    <t>A05.10.008.01</t>
  </si>
  <si>
    <t>Непрерывное мониторирование ЭКГ в течение 24 часов и более</t>
  </si>
  <si>
    <t>A04.12.003.003</t>
  </si>
  <si>
    <t>Ультразвуковая допплерография сосудов конечностей</t>
  </si>
  <si>
    <t>ФГБУЗ "КБ № 8 ФМБА России" итог</t>
  </si>
  <si>
    <t>400003</t>
  </si>
  <si>
    <t>A03.09.001</t>
  </si>
  <si>
    <t>Бронхоскопия</t>
  </si>
  <si>
    <t>A08.20.015</t>
  </si>
  <si>
    <t>Цитологическое исследование микропрепарата тканей молочной железы</t>
  </si>
  <si>
    <t>A08.20.017</t>
  </si>
  <si>
    <t>Цитологическое исследование микропрепарата шейки матки</t>
  </si>
  <si>
    <t>A08.22.004</t>
  </si>
  <si>
    <t>Цитологическое исследование микропрепарата тканей щитовидной железы</t>
  </si>
  <si>
    <t>A08.06.002.002</t>
  </si>
  <si>
    <t>Патолого-анатомическое исследование биопсийного (операционного) материала лимфоузла с применением метода флуоресцентной гибридизации in situ (FISH)</t>
  </si>
  <si>
    <t>A08.30.036</t>
  </si>
  <si>
    <t>Определение амплификации гена HER2 методом флюоресцентной гибридизации in situ (FISH)</t>
  </si>
  <si>
    <t>A08.30.037</t>
  </si>
  <si>
    <t>Определение амплификации гена HER2 методом хромогенной гибридизации in situ (CISH)</t>
  </si>
  <si>
    <t>A08.30.039</t>
  </si>
  <si>
    <t>Определение экспрессии белка PDL1 иммуногистохимическим методом</t>
  </si>
  <si>
    <t>A27.05.040</t>
  </si>
  <si>
    <t>Молекулярно-генетическое исследование мутаций в генах BRCA1 и BRCA2 в крови</t>
  </si>
  <si>
    <t>A27.30.007</t>
  </si>
  <si>
    <t>Молекулярно-генетическое исследование мутаций в гене NRAS в биопсийном (операционном) материале</t>
  </si>
  <si>
    <t>A27.30.008</t>
  </si>
  <si>
    <t>Молекулярно-генетическое исследование мутаций в гене BRAF в биопсийном (операционном) материале</t>
  </si>
  <si>
    <t>A27.30.016</t>
  </si>
  <si>
    <t>Молекулярно-генетическое исследование мутаций в гене EGFR в биопсийном (операционном) материале</t>
  </si>
  <si>
    <t>A08.01.001.004</t>
  </si>
  <si>
    <t>Патолого-анатомическое исследование биопсийного (операционного) материала  с применением иммуногистохимических методов</t>
  </si>
  <si>
    <t>A06.30.026</t>
  </si>
  <si>
    <t>Проведение компьютерных томографических исследований с контрастированием мануальным способом (трех и более анатомических областей)</t>
  </si>
  <si>
    <t>A06.30.025</t>
  </si>
  <si>
    <t>Проведение компьютерных томографических исследований с контрастированием мануальным способом (двух анатомических областей)</t>
  </si>
  <si>
    <t>A06.20.004.089</t>
  </si>
  <si>
    <t>Массовое профилактическое рентгенографическое обследование женщин группы риска с целью раннего выявления новообразований молочной железы</t>
  </si>
  <si>
    <t>A05.30.023</t>
  </si>
  <si>
    <t>Магнитно-резонансная томография  с контрастированием болюстным способом (двух анатомических областей)</t>
  </si>
  <si>
    <t>A05.30.003.016</t>
  </si>
  <si>
    <t>Магнитно-резонансная томография с контрастированием мануальным способом (одна анатомическая область)</t>
  </si>
  <si>
    <t>A27.30.113</t>
  </si>
  <si>
    <t>Молекулярно-генетическое исследование мутаций в гене PIC3CA в биопсийном (операционном) материале</t>
  </si>
  <si>
    <t>A06.20.004.008</t>
  </si>
  <si>
    <t>Рентгенография молочных желез цифровая в двух проекциях с двойным прочтением и экспертной оценкой в случае расхождения результатов</t>
  </si>
  <si>
    <t>A03.09.001.005</t>
  </si>
  <si>
    <t>Бронхоскопия с биопсией</t>
  </si>
  <si>
    <t>I04.070.069</t>
  </si>
  <si>
    <t>Исследование кала на скрытую кровь иммунохимическим методом</t>
  </si>
  <si>
    <t>I08.20.017.002</t>
  </si>
  <si>
    <t>Цитологическое исследование мазка с шейки матки методом жидкостной цитологии с окраской по Папаниколау</t>
  </si>
  <si>
    <t>A07.03.001.002</t>
  </si>
  <si>
    <t>Сцинтиграфия</t>
  </si>
  <si>
    <t>A07.06.003.01</t>
  </si>
  <si>
    <t>Лимфосцинтиграфия (лимфография радионуклидная)</t>
  </si>
  <si>
    <t>A08.30.046.004.01</t>
  </si>
  <si>
    <t>Патолого-анатомическое исследование биопсийного (операционного) материала четвертой категории сложности 5 и более тканевых образцов</t>
  </si>
  <si>
    <t>ГБУЗ КО "КОКОД" итог</t>
  </si>
  <si>
    <t>ГБУЗ КО "Городская поликлиника" итог</t>
  </si>
  <si>
    <t>400008</t>
  </si>
  <si>
    <t>ФКУЗ "МСЧ МВД России  по Калужской области" итог</t>
  </si>
  <si>
    <t>A04.30.001.007.1</t>
  </si>
  <si>
    <t>Экспертное ультразвуковое исследование плода</t>
  </si>
  <si>
    <t>ГБУЗ КО "Городской родильный дом" итог</t>
  </si>
  <si>
    <t>ГБУЗ КО "КОКДБ" итог</t>
  </si>
  <si>
    <t>A06.12.001.003</t>
  </si>
  <si>
    <t>Проведение компьютерно-томографической ангиографии</t>
  </si>
  <si>
    <t>БСМП итог</t>
  </si>
  <si>
    <t>ГБУЗ КО "ЦРБ Жуковского района" итог</t>
  </si>
  <si>
    <t>A12.09.001</t>
  </si>
  <si>
    <t>Исследование неспровоцированных дыхательных объемов и потоков</t>
  </si>
  <si>
    <t>ГБУЗ КО "ЦРБ Бабынинского района" итог</t>
  </si>
  <si>
    <t>400029</t>
  </si>
  <si>
    <t>A04.10.002.001</t>
  </si>
  <si>
    <t>Эхокардиография чреспищеводная</t>
  </si>
  <si>
    <t>A04.12.003.001</t>
  </si>
  <si>
    <t>Дуплексное сканирование брюшной аорты и ее висцеральных ветвей</t>
  </si>
  <si>
    <t>ГБУЗ КО "ЦРБ Тарусского района" итог</t>
  </si>
  <si>
    <t>ГБУЗ КО "ЦРБ Боровского района" итог</t>
  </si>
  <si>
    <t>A06.30.003.009</t>
  </si>
  <si>
    <t>Проведение компьютерных томографических исследований с контрастированием мануальным способом (одна анатомическая область)</t>
  </si>
  <si>
    <t>ГБУЗ КО "ГКБ "Сосновая роща" итог</t>
  </si>
  <si>
    <t>400039</t>
  </si>
  <si>
    <t>ГБУЗ КО "ДГКБ" итог</t>
  </si>
  <si>
    <t>400041</t>
  </si>
  <si>
    <t>ГБУЗ КО "ЦРБ Малоярославецкого района" итог</t>
  </si>
  <si>
    <t>A18.30.001</t>
  </si>
  <si>
    <t>Перитонеальный диализ</t>
  </si>
  <si>
    <t>A26.31.011</t>
  </si>
  <si>
    <t>Молекулярно-биологическое исследование на вирус новой коронавирусной инфекции COVID-19 в мазках со слизистой оболочки носоглотки методом ПЦР</t>
  </si>
  <si>
    <t>A08.30.006.01</t>
  </si>
  <si>
    <t>Пересмотр готовых гистологических препаратов</t>
  </si>
  <si>
    <t>ГБУЗ КО "КОКБ" итог</t>
  </si>
  <si>
    <t>400044</t>
  </si>
  <si>
    <t>ЧУЗ "РЖД-Медицина" г.Калуга" итог</t>
  </si>
  <si>
    <t>400055</t>
  </si>
  <si>
    <t>МСЧ №1 итог</t>
  </si>
  <si>
    <t>ГАУЗ КО КОСЦИЗ И СПИД итог</t>
  </si>
  <si>
    <t>400061</t>
  </si>
  <si>
    <t>ООО "МТК "МГ" итог</t>
  </si>
  <si>
    <t>A26.20.009.002</t>
  </si>
  <si>
    <t>Определение ДНК вирусов папилломы человека (Papilloma virus) высокого канцерогенного риска в отделяемом (соскобе) из цервикального канала методом ПЦР, качественное исследование</t>
  </si>
  <si>
    <t>A26.20.009.003</t>
  </si>
  <si>
    <t>Определение ДНК вирусов папилломы человека (Papilloma virus) высокого канцерогенного риска в отделяемом (соскобе) из цервикального канала методом ПЦР, количественное исследование</t>
  </si>
  <si>
    <t>ФБУЗ "Центр гигиены и эпидемиологии в Калужской области" итог</t>
  </si>
  <si>
    <t>400078</t>
  </si>
  <si>
    <t>A18.05.011</t>
  </si>
  <si>
    <t>Гемодиафильтрация</t>
  </si>
  <si>
    <t>A18.30.001.002</t>
  </si>
  <si>
    <t>Перитонеальный диализ с использованием автоматизированных технологий</t>
  </si>
  <si>
    <t>ООО "Фрезениус Нефрокеа итог</t>
  </si>
  <si>
    <t>QA09.09.001</t>
  </si>
  <si>
    <t>Микроскопическое исследование нативного и окрашенного препарата мокроты</t>
  </si>
  <si>
    <t>ГБУЗ КО "ОКТБ" итог</t>
  </si>
  <si>
    <t>400091</t>
  </si>
  <si>
    <t>ООО "ЕВРОМЕД" итог</t>
  </si>
  <si>
    <t>A27.05.012</t>
  </si>
  <si>
    <t>Молекулярно-генетическое исследование мутации в гене V617F (замена 617-ой аминокислоты с валина на фенилаланин) JAK2 (янус тирозин-киназа второго типа) в крови</t>
  </si>
  <si>
    <t>A27.05.052</t>
  </si>
  <si>
    <t>Молекулярно-генетическое исследование мутаций в гене RET в крови</t>
  </si>
  <si>
    <t>A27.30.001</t>
  </si>
  <si>
    <t>Определение микросателлитной нестабильности в биопсийном (операционном) материале методом ПЦР</t>
  </si>
  <si>
    <t>A27.30.006</t>
  </si>
  <si>
    <t>Молекулярно-генетическое исследование мутаций в гене KRAS в биопсийном (операционном) материале</t>
  </si>
  <si>
    <t>A27.30.012</t>
  </si>
  <si>
    <t>Молекулярно-генетическое исследование мутаций в гене c-KIT в биопсийном (операционном) материале</t>
  </si>
  <si>
    <t>A27.30.017</t>
  </si>
  <si>
    <t>Молекулярно-генетическое исследование транслокаций гена ALK</t>
  </si>
  <si>
    <t>A27.30.018</t>
  </si>
  <si>
    <t>Молекулярно-генетическое исследование транслокаций гена ROS1</t>
  </si>
  <si>
    <t>B03.019.001</t>
  </si>
  <si>
    <t>Молекулярно-цитогенетическое исследование (FISH-метод) на одну пару хромосом</t>
  </si>
  <si>
    <t>A27.05.040.01</t>
  </si>
  <si>
    <t>Молекулярно-генетическое исследование мутаций в генах BRCA1 и BRCA2 методом NGS</t>
  </si>
  <si>
    <t>A27.30.057</t>
  </si>
  <si>
    <t>Определение метилирования гена MGMT в биопсийном (операционном) материале</t>
  </si>
  <si>
    <t>A27.30.051</t>
  </si>
  <si>
    <t>Молекулярно - генетическое исследование мутаций в гене IDH1 в биопсийном (операционном) материале</t>
  </si>
  <si>
    <t>A27.30.052</t>
  </si>
  <si>
    <t>Молекулярно - генетическое исследование мутаций в гене IDH2 в биопсийном (операционном) материале</t>
  </si>
  <si>
    <t>A27.30.012.003</t>
  </si>
  <si>
    <t>Молекулярно - генетическое исследование мутаций в гене POLE</t>
  </si>
  <si>
    <t>A27.30.069</t>
  </si>
  <si>
    <t>Определение экспрессии мРНК BCR-ABLp210 (количественное)</t>
  </si>
  <si>
    <t>A27.30.070</t>
  </si>
  <si>
    <t>Определение экспрессии мРНК BCR-ABLp190 (количественное)</t>
  </si>
  <si>
    <t>A27.30.070.001</t>
  </si>
  <si>
    <t>Определение экспрессии мРНК BCR-ABLp230 (количественное)</t>
  </si>
  <si>
    <t>A27.30.137</t>
  </si>
  <si>
    <t>Секвенирование по Сэнгеру 1 пцр продукта</t>
  </si>
  <si>
    <t>A27.30.013</t>
  </si>
  <si>
    <t>Молекулярно-генетическое исследование мутаций в гене PDGFRA</t>
  </si>
  <si>
    <t>A27.30.056</t>
  </si>
  <si>
    <t>Молекулярно-генетическое исследование мутаций в гене RET в биопсийном (операционном) материале</t>
  </si>
  <si>
    <t>МРНЦ им. А.Ф. Цыба - филиал ФГБУ "НМИЦ радиологии" Минздрава России итог</t>
  </si>
  <si>
    <t>400112</t>
  </si>
  <si>
    <t>ООО "ДЦ Нефрос-Калуга" итог</t>
  </si>
  <si>
    <t>400116</t>
  </si>
  <si>
    <t>ООО "Клиника Фомина Калуга" итог</t>
  </si>
  <si>
    <t>A05.10.008.02</t>
  </si>
  <si>
    <t>Непрерывное мониторирование ЭКГ продолжительностью менее 24 часов (3-20 часов)</t>
  </si>
  <si>
    <t>ГБУЗ КО "КГКБ №4" итог</t>
  </si>
  <si>
    <t>A12.10.001</t>
  </si>
  <si>
    <t>Электрокардиография с физической нагрузкой</t>
  </si>
  <si>
    <t>ГБУЗ КО "КГКБ №5" итог</t>
  </si>
  <si>
    <t>ГБУЗ КО "Центральная межрайонная больница №5" итог</t>
  </si>
  <si>
    <t>A04.12.006.002</t>
  </si>
  <si>
    <t>Дуплексное сканирование вен нижних конечностей</t>
  </si>
  <si>
    <t>B01.070.011.005</t>
  </si>
  <si>
    <t>Дистанционное взаимодействие среднего медицинского персонала с пациентами и (или) их законными представителями в режиме реального времени (по профилю «Медицинская реабилитация»)</t>
  </si>
  <si>
    <t>ГБУЗ КО "ЦМБ №1" итог</t>
  </si>
  <si>
    <t>400134</t>
  </si>
  <si>
    <t>ГБУЗ КО "ЦМБ №3" итог</t>
  </si>
  <si>
    <t>ГБУЗ КО "ЦМБ №6" итог</t>
  </si>
  <si>
    <t>ГБУЗ КО "ЦМБ №4" итог</t>
  </si>
  <si>
    <t>400153</t>
  </si>
  <si>
    <t>A07.03.006.02</t>
  </si>
  <si>
    <t>Позитронная эмиссионная томография, совмещенная с компьютерной томографией (ПЭТ/КТ), всего тела (18F-ФДГ, 18F-фтордезоксиглюкоза) с контрастированием</t>
  </si>
  <si>
    <t>A07.03.006.01</t>
  </si>
  <si>
    <t>Позитронная эмиссионная томография, совмещенная с компьютерной томографией (ПЭТ/КТ), всего тела (18F-ФДГ, 18F-фтордезоксиглюкоза)</t>
  </si>
  <si>
    <t>A07.03.006.03</t>
  </si>
  <si>
    <t>Позитронная эмиссионная томография, совмещенная с компьютерной томографией (ПЭТ/КТ),(18F-PSMA)</t>
  </si>
  <si>
    <t>ООО "Мультимед-СМ" итог</t>
  </si>
  <si>
    <t>400162</t>
  </si>
  <si>
    <t>КГУ им. К.Э. Циолковского итог</t>
  </si>
  <si>
    <t>ГБУЗ КО "ЦМБ №2" итог</t>
  </si>
  <si>
    <t>400168</t>
  </si>
  <si>
    <t>Благотворительный фонд "ВМЕСТЕ" итог</t>
  </si>
  <si>
    <t>Таблица 6</t>
  </si>
  <si>
    <t>Код профиля</t>
  </si>
  <si>
    <t>Наименование профиля</t>
  </si>
  <si>
    <t>хирургии (абдоминальной)</t>
  </si>
  <si>
    <t>онкологии</t>
  </si>
  <si>
    <t>радиологии</t>
  </si>
  <si>
    <t>сердечно-сосудистой хирургии</t>
  </si>
  <si>
    <t>урологии</t>
  </si>
  <si>
    <t>хирургии</t>
  </si>
  <si>
    <t>акушерству и гинекологии (за исключением использования вспомогательных репродуктивных технологий и искусственного прерывания беременности)</t>
  </si>
  <si>
    <t>ГБУЗ КО "КОКОД" всего</t>
  </si>
  <si>
    <t>неврологии</t>
  </si>
  <si>
    <t>терапии</t>
  </si>
  <si>
    <t>ФКУЗ "МСЧ МВД России  по Калужской области" всего</t>
  </si>
  <si>
    <t>акушерскому делу</t>
  </si>
  <si>
    <t>неонатологии</t>
  </si>
  <si>
    <t>гастроэнтерологии</t>
  </si>
  <si>
    <t>гематологии</t>
  </si>
  <si>
    <t>детской кардиологии</t>
  </si>
  <si>
    <t>детской онкологии</t>
  </si>
  <si>
    <t>детской урологии-андрологии</t>
  </si>
  <si>
    <t>детской хирургии</t>
  </si>
  <si>
    <t>детской эндокринологии</t>
  </si>
  <si>
    <t>нейрохирургии</t>
  </si>
  <si>
    <t>нефрологии</t>
  </si>
  <si>
    <t>офтальмологии</t>
  </si>
  <si>
    <t>педиатрии</t>
  </si>
  <si>
    <t>пульмонологии</t>
  </si>
  <si>
    <t>ревматологии</t>
  </si>
  <si>
    <t>травматологии и ортопедии</t>
  </si>
  <si>
    <t>хирургии (комбустиологии)</t>
  </si>
  <si>
    <t>челюстно-лицевой хирургии</t>
  </si>
  <si>
    <t>медицинской реабилитации</t>
  </si>
  <si>
    <t>оториноларингологии (за исключением кохлеарной имплантации)</t>
  </si>
  <si>
    <t>кардиологии</t>
  </si>
  <si>
    <t>токсикологии</t>
  </si>
  <si>
    <t>БСМП всего</t>
  </si>
  <si>
    <t>ГБУЗ КО "ЦРБ Тарусского района" всего</t>
  </si>
  <si>
    <t>инфекционным болезням</t>
  </si>
  <si>
    <t>ГБУЗ КО "ЦРБ Малоярославецкого района" всего</t>
  </si>
  <si>
    <t>колопроктологии</t>
  </si>
  <si>
    <t>торакальной хирургии</t>
  </si>
  <si>
    <t>эндокринологии</t>
  </si>
  <si>
    <t>ЧУЗ "РЖД-Медицина" г.Калуга" всего</t>
  </si>
  <si>
    <t>400045</t>
  </si>
  <si>
    <t>ООО "ЭСКО"</t>
  </si>
  <si>
    <t>ООО "ЭСКО" всего</t>
  </si>
  <si>
    <t>дерматовенерологии</t>
  </si>
  <si>
    <t>400092</t>
  </si>
  <si>
    <t>ООО "Клиника №1"</t>
  </si>
  <si>
    <t>ООО "Клиника №1" всего</t>
  </si>
  <si>
    <t>гериатрии</t>
  </si>
  <si>
    <t>ГБУЗ КО "ЦМБ №3" всего</t>
  </si>
  <si>
    <t>400138</t>
  </si>
  <si>
    <t>ООО "Центр реабилитации"</t>
  </si>
  <si>
    <t>ООО "Центр реабилитации" всего</t>
  </si>
  <si>
    <t>400144</t>
  </si>
  <si>
    <t>ООО "Медикал Плюс"</t>
  </si>
  <si>
    <t>ООО "Медикал Плюс" всего</t>
  </si>
  <si>
    <t>400156</t>
  </si>
  <si>
    <t>ООО "Клиника №1 Плюс"</t>
  </si>
  <si>
    <t>ООО "Клиника №1 Плюс" всего</t>
  </si>
  <si>
    <t>400157</t>
  </si>
  <si>
    <t>ООО "Современная медицина"</t>
  </si>
  <si>
    <t>ООО "Современная медицина" всего</t>
  </si>
  <si>
    <t>ГБУЗ КО "ДГКБ" всего</t>
  </si>
  <si>
    <t>ООО "Клиника Фомина Калуга" всего</t>
  </si>
  <si>
    <t>ФГБУЗ "КБ № 8 ФМБА России" всего</t>
  </si>
  <si>
    <t>радиотерапии</t>
  </si>
  <si>
    <t>400004</t>
  </si>
  <si>
    <t>Калужский филиал ФГАУ "НМИЦ "МНТК "Микрохирургия глаза" им. акад. С.Н. Федорова" Минздрава России всего</t>
  </si>
  <si>
    <t>400012</t>
  </si>
  <si>
    <t>УЗ Медсанчасть № 2 г. Калуги всего</t>
  </si>
  <si>
    <t>МСЧ №1 всего</t>
  </si>
  <si>
    <t>ООО "МТК "МГ" всего</t>
  </si>
  <si>
    <t>акушерству и гинекологии (использованию вспомогательных репродуктивных технологий)</t>
  </si>
  <si>
    <t>400118</t>
  </si>
  <si>
    <t>ООО "Клиника мужского и женского здоровья" всего</t>
  </si>
  <si>
    <t>400119</t>
  </si>
  <si>
    <t>ООО "Центр ЭКО"</t>
  </si>
  <si>
    <t>ООО "Центр ЭКО" всего</t>
  </si>
  <si>
    <t>Таблица 5</t>
  </si>
  <si>
    <t>Номер группы ВМП</t>
  </si>
  <si>
    <t>онкологии всего</t>
  </si>
  <si>
    <t>детской урологии-андрологии всего</t>
  </si>
  <si>
    <t>детской хирургии всего</t>
  </si>
  <si>
    <t>нейрохирургии всего</t>
  </si>
  <si>
    <t>неонатологии всего</t>
  </si>
  <si>
    <t>педиатрии всего</t>
  </si>
  <si>
    <t>травматологии и ортопедии всего</t>
  </si>
  <si>
    <t>сердечно-сосудистой хирургии всего</t>
  </si>
  <si>
    <t>урологии всего</t>
  </si>
  <si>
    <t>хирургии всего</t>
  </si>
  <si>
    <t>акушерству и гинекологии (за исключением использования вспомогательных репродуктивных технологий и искусственного прерывания беременности) всего</t>
  </si>
  <si>
    <t>гастроэнтерологии всего</t>
  </si>
  <si>
    <t>гематологии всего</t>
  </si>
  <si>
    <t>офтальмологии всего</t>
  </si>
  <si>
    <t>ревматологии всего</t>
  </si>
  <si>
    <t>торакальной хирургии всего</t>
  </si>
  <si>
    <t>челюстно-лицевой хирургии всего</t>
  </si>
  <si>
    <t>эндокринологии всего</t>
  </si>
  <si>
    <t>оториноларингологии (за исключением кохлеарной имплантации) всего</t>
  </si>
  <si>
    <t>дерматовенерологии всего</t>
  </si>
  <si>
    <t>Объемы по ВМП на 2025 год</t>
  </si>
  <si>
    <t>Итого ВМП Круглосуточный стационар</t>
  </si>
  <si>
    <t>Итого ВМП Дневной стационар</t>
  </si>
  <si>
    <t>Таблица 4</t>
  </si>
  <si>
    <t>Таблица 7</t>
  </si>
  <si>
    <t>Услуги, не входящие в подушевой норматив на 2025 г.</t>
  </si>
  <si>
    <t>Мо_код</t>
  </si>
  <si>
    <t>Мо_наименование</t>
  </si>
  <si>
    <t>Код_услуги</t>
  </si>
  <si>
    <t>ФГБУЗ КБ № 8 ФМБА РОССИИ</t>
  </si>
  <si>
    <t>B01.044.001.001</t>
  </si>
  <si>
    <t>Вызов СМП с проведением тромболизиса</t>
  </si>
  <si>
    <t>B01.069.095</t>
  </si>
  <si>
    <t>Вызов скорой медицинской помощи</t>
  </si>
  <si>
    <t>B01.069.095.2</t>
  </si>
  <si>
    <t>Вызов скорой медицинской помощи (медицинская эвакуация)</t>
  </si>
  <si>
    <t>ФГБУЗ КБ № 8 ФМБА РОССИИ всего</t>
  </si>
  <si>
    <t>ГБУЗ КО "КАЛУЖСКАЯ ОБЛАСТНАЯ КЛИНИЧЕСКАЯ БОЛЬНИЦА"</t>
  </si>
  <si>
    <t>B01.044.005</t>
  </si>
  <si>
    <t>Вызов экстренной консультативной бригады скорой медицинской помощи</t>
  </si>
  <si>
    <t>ГБУЗ КО "КАЛУЖСКАЯ ОБЛАСТНАЯ КЛИНИЧЕСКАЯ БОЛЬНИЦА" всего</t>
  </si>
  <si>
    <t>400060</t>
  </si>
  <si>
    <t>ГБУЗ КО РЦСМПМК</t>
  </si>
  <si>
    <t>B01.069.098</t>
  </si>
  <si>
    <t>Вызов специализированной бригады скорой медицинской помощи анестезиологии-реанимации</t>
  </si>
  <si>
    <t>B01.069.100</t>
  </si>
  <si>
    <t>Вызов специализированной бригады скорой медицинской помощи анестезиологии-реанимации (внутригородской)</t>
  </si>
  <si>
    <t>ГБУЗ КО РЦСМПМК всего</t>
  </si>
  <si>
    <t>МРНЦ ИМ. А.Ф. ЦЫБА-ФИЛИАЛ ФГБУ "НМИЦ РАДИОЛОГИИ" МИНЗДРАВА РОССИИ</t>
  </si>
  <si>
    <t>МРНЦ ИМ. А.Ф. ЦЫБА-ФИЛИАЛ ФГБУ "НМИЦ РАДИОЛОГИИ" МИНЗДРАВА РОССИИ всего</t>
  </si>
  <si>
    <t>400155</t>
  </si>
  <si>
    <t>АНО ЦЭМПАМ</t>
  </si>
  <si>
    <t>АНО ЦЭМПАМ всего</t>
  </si>
  <si>
    <t>Объемы скорой медицинской помощи на 2025 год</t>
  </si>
  <si>
    <t>Таблица 8</t>
  </si>
  <si>
    <t>Услуги, входящие в подушевой норматив на 2025 г.</t>
  </si>
  <si>
    <t xml:space="preserve">       Объемы  медицинской помощи по профилям в условиях круглосуточного стационара. на 2025 год</t>
  </si>
  <si>
    <t>Объемы  медицинской помощи по профилям в условиях дневного стационара на 2025 год</t>
  </si>
  <si>
    <t>0*</t>
  </si>
  <si>
    <t>* - медицинская организация не соответствует критериям распределения объемов по ЭКО на 2025 год, установленных ТПОМС (количество случаев проведения ЭКО за 2023 год менее 100 с учетом этапов проведения ЭКО)</t>
  </si>
  <si>
    <t>угл дисп COVID-19 объем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</si>
</sst>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##\ ###\ ###\ ##0.####"/>
  </numFmts>
  <fonts count="21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3B3B3B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top" wrapText="1"/>
    </xf>
    <xf numFmtId="43" fontId="3" fillId="0" borderId="0" applyFont="0" applyFill="0" applyBorder="0" applyAlignment="0" applyProtection="0"/>
    <xf numFmtId="0" fontId="11" fillId="0" borderId="0"/>
    <xf numFmtId="0" fontId="3" fillId="0" borderId="0">
      <alignment vertical="top" wrapText="1"/>
    </xf>
  </cellStyleXfs>
  <cellXfs count="134">
    <xf numFmtId="0" fontId="0" fillId="0" borderId="0" xfId="0" applyFont="1" applyFill="1" applyAlignment="1">
      <alignment vertical="top" wrapText="1"/>
    </xf>
    <xf numFmtId="0" fontId="5" fillId="2" borderId="0" xfId="0" applyFont="1" applyFill="1" applyAlignment="1"/>
    <xf numFmtId="0" fontId="5" fillId="2" borderId="0" xfId="0" applyFont="1" applyFill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left" vertical="center" readingOrder="1"/>
    </xf>
    <xf numFmtId="49" fontId="8" fillId="2" borderId="2" xfId="0" applyNumberFormat="1" applyFont="1" applyFill="1" applyBorder="1" applyAlignment="1">
      <alignment horizontal="left" vertical="center" readingOrder="1"/>
    </xf>
    <xf numFmtId="49" fontId="8" fillId="2" borderId="2" xfId="0" applyNumberFormat="1" applyFont="1" applyFill="1" applyBorder="1" applyAlignment="1">
      <alignment horizontal="center" vertical="center" wrapText="1" readingOrder="1"/>
    </xf>
    <xf numFmtId="3" fontId="8" fillId="2" borderId="2" xfId="0" applyNumberFormat="1" applyFont="1" applyFill="1" applyBorder="1" applyAlignment="1">
      <alignment horizontal="left" vertical="center" readingOrder="1"/>
    </xf>
    <xf numFmtId="3" fontId="8" fillId="2" borderId="2" xfId="0" applyNumberFormat="1" applyFont="1" applyFill="1" applyBorder="1" applyAlignment="1">
      <alignment horizontal="right" vertical="center" readingOrder="1"/>
    </xf>
    <xf numFmtId="49" fontId="6" fillId="2" borderId="2" xfId="0" applyNumberFormat="1" applyFont="1" applyFill="1" applyBorder="1" applyAlignment="1">
      <alignment horizontal="left" vertical="center" readingOrder="1"/>
    </xf>
    <xf numFmtId="49" fontId="6" fillId="2" borderId="2" xfId="0" applyNumberFormat="1" applyFont="1" applyFill="1" applyBorder="1" applyAlignment="1">
      <alignment horizontal="left" vertical="center" readingOrder="1"/>
    </xf>
    <xf numFmtId="3" fontId="6" fillId="2" borderId="2" xfId="0" applyNumberFormat="1" applyFont="1" applyFill="1" applyBorder="1" applyAlignment="1">
      <alignment horizontal="right" vertical="center" readingOrder="1"/>
    </xf>
    <xf numFmtId="0" fontId="9" fillId="2" borderId="0" xfId="0" applyFont="1" applyFill="1" applyAlignment="1"/>
    <xf numFmtId="0" fontId="10" fillId="0" borderId="2" xfId="0" applyNumberFormat="1" applyFont="1" applyFill="1" applyBorder="1" applyAlignment="1">
      <alignment horizontal="center" vertical="center" wrapText="1" readingOrder="1"/>
    </xf>
    <xf numFmtId="49" fontId="6" fillId="2" borderId="2" xfId="0" applyNumberFormat="1" applyFont="1" applyFill="1" applyBorder="1" applyAlignment="1">
      <alignment horizontal="center" vertical="center" wrapText="1" readingOrder="1"/>
    </xf>
    <xf numFmtId="3" fontId="5" fillId="2" borderId="0" xfId="0" applyNumberFormat="1" applyFont="1" applyFill="1" applyAlignment="1"/>
    <xf numFmtId="49" fontId="8" fillId="2" borderId="2" xfId="0" applyNumberFormat="1" applyFont="1" applyFill="1" applyBorder="1" applyAlignment="1">
      <alignment horizontal="left" vertical="center" readingOrder="1"/>
    </xf>
    <xf numFmtId="0" fontId="5" fillId="2" borderId="0" xfId="0" applyFont="1" applyFill="1" applyAlignment="1">
      <alignment horizontal="center"/>
    </xf>
    <xf numFmtId="49" fontId="8" fillId="2" borderId="2" xfId="0" applyNumberFormat="1" applyFont="1" applyFill="1" applyBorder="1" applyAlignment="1">
      <alignment horizontal="center" vertical="center" readingOrder="1"/>
    </xf>
    <xf numFmtId="0" fontId="8" fillId="2" borderId="2" xfId="0" applyNumberFormat="1" applyFont="1" applyFill="1" applyBorder="1" applyAlignment="1">
      <alignment horizontal="center" vertical="center" readingOrder="1"/>
    </xf>
    <xf numFmtId="0" fontId="5" fillId="2" borderId="0" xfId="0" applyFont="1" applyFill="1" applyAlignment="1">
      <alignment wrapText="1"/>
    </xf>
    <xf numFmtId="49" fontId="8" fillId="2" borderId="2" xfId="0" applyNumberFormat="1" applyFont="1" applyFill="1" applyBorder="1" applyAlignment="1">
      <alignment horizontal="left" vertical="center" wrapText="1" readingOrder="1"/>
    </xf>
    <xf numFmtId="3" fontId="8" fillId="2" borderId="0" xfId="0" applyNumberFormat="1" applyFont="1" applyFill="1" applyBorder="1" applyAlignment="1">
      <alignment horizontal="left" vertical="center" readingOrder="1"/>
    </xf>
    <xf numFmtId="0" fontId="1" fillId="2" borderId="0" xfId="0" applyFont="1" applyFill="1" applyAlignment="1"/>
    <xf numFmtId="3" fontId="1" fillId="2" borderId="0" xfId="0" applyNumberFormat="1" applyFont="1" applyFill="1" applyBorder="1" applyAlignment="1">
      <alignment horizontal="left" vertical="center" readingOrder="1"/>
    </xf>
    <xf numFmtId="0" fontId="12" fillId="2" borderId="0" xfId="0" applyFont="1" applyFill="1" applyAlignment="1"/>
    <xf numFmtId="3" fontId="13" fillId="2" borderId="0" xfId="0" applyNumberFormat="1" applyFont="1" applyFill="1" applyAlignment="1"/>
    <xf numFmtId="4" fontId="2" fillId="2" borderId="2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wrapText="1"/>
    </xf>
    <xf numFmtId="0" fontId="13" fillId="2" borderId="0" xfId="0" applyFont="1" applyFill="1" applyAlignment="1"/>
    <xf numFmtId="3" fontId="12" fillId="2" borderId="0" xfId="0" applyNumberFormat="1" applyFont="1" applyFill="1" applyAlignment="1"/>
    <xf numFmtId="3" fontId="4" fillId="2" borderId="0" xfId="0" applyNumberFormat="1" applyFont="1" applyFill="1" applyBorder="1" applyAlignment="1">
      <alignment horizontal="left" vertical="center" readingOrder="1"/>
    </xf>
    <xf numFmtId="3" fontId="1" fillId="2" borderId="2" xfId="0" applyNumberFormat="1" applyFont="1" applyFill="1" applyBorder="1" applyAlignment="1">
      <alignment horizontal="left" vertical="center" readingOrder="1"/>
    </xf>
    <xf numFmtId="0" fontId="7" fillId="0" borderId="0" xfId="2" applyFont="1" applyFill="1"/>
    <xf numFmtId="49" fontId="1" fillId="2" borderId="2" xfId="0" applyNumberFormat="1" applyFont="1" applyFill="1" applyBorder="1" applyAlignment="1">
      <alignment horizontal="left" vertical="center" readingOrder="1"/>
    </xf>
    <xf numFmtId="49" fontId="4" fillId="2" borderId="2" xfId="0" applyNumberFormat="1" applyFont="1" applyFill="1" applyBorder="1" applyAlignment="1">
      <alignment horizontal="left" vertical="center" readingOrder="1"/>
    </xf>
    <xf numFmtId="3" fontId="4" fillId="2" borderId="2" xfId="0" applyNumberFormat="1" applyFont="1" applyFill="1" applyBorder="1" applyAlignment="1">
      <alignment horizontal="right" vertical="center" readingOrder="1"/>
    </xf>
    <xf numFmtId="3" fontId="1" fillId="2" borderId="2" xfId="0" applyNumberFormat="1" applyFont="1" applyFill="1" applyBorder="1" applyAlignment="1">
      <alignment horizontal="right" vertical="center" readingOrder="1"/>
    </xf>
    <xf numFmtId="0" fontId="4" fillId="2" borderId="0" xfId="0" applyFont="1" applyFill="1" applyAlignment="1"/>
    <xf numFmtId="0" fontId="4" fillId="2" borderId="0" xfId="0" applyFont="1" applyFill="1" applyBorder="1" applyAlignment="1"/>
    <xf numFmtId="0" fontId="4" fillId="2" borderId="2" xfId="0" applyNumberFormat="1" applyFont="1" applyFill="1" applyBorder="1" applyAlignment="1">
      <alignment horizontal="left" vertical="center" readingOrder="1"/>
    </xf>
    <xf numFmtId="0" fontId="1" fillId="2" borderId="13" xfId="0" applyNumberFormat="1" applyFont="1" applyFill="1" applyBorder="1" applyAlignment="1">
      <alignment horizontal="left" vertical="center" readingOrder="1"/>
    </xf>
    <xf numFmtId="0" fontId="1" fillId="2" borderId="0" xfId="0" applyNumberFormat="1" applyFont="1" applyFill="1" applyBorder="1" applyAlignment="1">
      <alignment horizontal="left" vertical="center" readingOrder="1"/>
    </xf>
    <xf numFmtId="0" fontId="1" fillId="2" borderId="14" xfId="0" applyNumberFormat="1" applyFont="1" applyFill="1" applyBorder="1" applyAlignment="1">
      <alignment horizontal="left" vertical="center" readingOrder="1"/>
    </xf>
    <xf numFmtId="164" fontId="1" fillId="2" borderId="0" xfId="0" applyNumberFormat="1" applyFont="1" applyFill="1" applyAlignment="1"/>
    <xf numFmtId="3" fontId="1" fillId="2" borderId="0" xfId="0" applyNumberFormat="1" applyFont="1" applyFill="1" applyAlignment="1"/>
    <xf numFmtId="3" fontId="4" fillId="2" borderId="0" xfId="0" applyNumberFormat="1" applyFont="1" applyFill="1" applyAlignment="1"/>
    <xf numFmtId="3" fontId="4" fillId="2" borderId="0" xfId="0" applyNumberFormat="1" applyFont="1" applyFill="1" applyBorder="1" applyAlignment="1"/>
    <xf numFmtId="3" fontId="4" fillId="2" borderId="2" xfId="0" applyNumberFormat="1" applyFont="1" applyFill="1" applyBorder="1" applyAlignment="1">
      <alignment horizontal="left" vertical="center" readingOrder="1"/>
    </xf>
    <xf numFmtId="3" fontId="1" fillId="2" borderId="15" xfId="0" applyNumberFormat="1" applyFont="1" applyFill="1" applyBorder="1" applyAlignment="1">
      <alignment horizontal="right" vertical="center" readingOrder="1"/>
    </xf>
    <xf numFmtId="0" fontId="15" fillId="0" borderId="0" xfId="0" applyFont="1" applyFill="1" applyAlignment="1">
      <alignment vertical="top" wrapText="1"/>
    </xf>
    <xf numFmtId="1" fontId="16" fillId="0" borderId="0" xfId="0" applyNumberFormat="1" applyFont="1" applyFill="1" applyAlignment="1">
      <alignment vertical="top" wrapText="1"/>
    </xf>
    <xf numFmtId="0" fontId="16" fillId="0" borderId="1" xfId="0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 wrapText="1"/>
    </xf>
    <xf numFmtId="1" fontId="16" fillId="0" borderId="1" xfId="0" applyNumberFormat="1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1" fontId="18" fillId="0" borderId="1" xfId="0" applyNumberFormat="1" applyFont="1" applyFill="1" applyBorder="1" applyAlignment="1">
      <alignment horizontal="right" vertical="center" wrapText="1"/>
    </xf>
    <xf numFmtId="1" fontId="16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top" wrapText="1"/>
    </xf>
    <xf numFmtId="1" fontId="2" fillId="0" borderId="0" xfId="0" applyNumberFormat="1" applyFont="1" applyFill="1" applyAlignment="1">
      <alignment vertical="top" wrapText="1"/>
    </xf>
    <xf numFmtId="1" fontId="15" fillId="0" borderId="0" xfId="0" applyNumberFormat="1" applyFont="1" applyFill="1" applyAlignment="1">
      <alignment vertical="top" wrapText="1"/>
    </xf>
    <xf numFmtId="0" fontId="16" fillId="0" borderId="0" xfId="0" applyFont="1" applyFill="1" applyAlignment="1">
      <alignment vertical="top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vertical="center"/>
    </xf>
    <xf numFmtId="0" fontId="15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top" wrapText="1"/>
    </xf>
    <xf numFmtId="0" fontId="16" fillId="2" borderId="0" xfId="0" applyFont="1" applyFill="1" applyAlignment="1">
      <alignment horizontal="right" vertical="center" wrapText="1"/>
    </xf>
    <xf numFmtId="0" fontId="16" fillId="0" borderId="0" xfId="0" applyFont="1" applyFill="1" applyAlignment="1">
      <alignment horizontal="left" vertical="top" wrapText="1"/>
    </xf>
    <xf numFmtId="0" fontId="18" fillId="0" borderId="1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vertical="top" wrapText="1"/>
    </xf>
    <xf numFmtId="3" fontId="20" fillId="0" borderId="1" xfId="0" applyNumberFormat="1" applyFont="1" applyFill="1" applyBorder="1" applyAlignment="1">
      <alignment horizontal="right" vertical="top" wrapText="1"/>
    </xf>
    <xf numFmtId="0" fontId="16" fillId="0" borderId="1" xfId="0" applyFont="1" applyFill="1" applyBorder="1" applyAlignment="1">
      <alignment vertical="top" wrapText="1"/>
    </xf>
    <xf numFmtId="3" fontId="16" fillId="0" borderId="1" xfId="0" applyNumberFormat="1" applyFont="1" applyFill="1" applyBorder="1" applyAlignment="1">
      <alignment horizontal="right" vertical="top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4" fontId="2" fillId="2" borderId="5" xfId="1" applyNumberFormat="1" applyFont="1" applyFill="1" applyBorder="1" applyAlignment="1">
      <alignment horizontal="center" vertical="center" wrapText="1"/>
    </xf>
    <xf numFmtId="4" fontId="2" fillId="2" borderId="6" xfId="1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center" vertical="center" wrapText="1" readingOrder="1"/>
    </xf>
    <xf numFmtId="0" fontId="0" fillId="0" borderId="17" xfId="0" applyFont="1" applyFill="1" applyBorder="1" applyAlignment="1">
      <alignment horizontal="center" vertical="center" wrapText="1" readingOrder="1"/>
    </xf>
    <xf numFmtId="0" fontId="0" fillId="0" borderId="16" xfId="0" applyFont="1" applyFill="1" applyBorder="1" applyAlignment="1">
      <alignment horizontal="center" vertical="center" wrapText="1" readingOrder="1"/>
    </xf>
    <xf numFmtId="49" fontId="6" fillId="2" borderId="2" xfId="0" applyNumberFormat="1" applyFont="1" applyFill="1" applyBorder="1" applyAlignment="1">
      <alignment horizontal="left" vertical="center" readingOrder="1"/>
    </xf>
    <xf numFmtId="49" fontId="8" fillId="2" borderId="7" xfId="0" applyNumberFormat="1" applyFont="1" applyFill="1" applyBorder="1" applyAlignment="1">
      <alignment horizontal="left" vertical="center" wrapText="1" readingOrder="1"/>
    </xf>
    <xf numFmtId="0" fontId="0" fillId="0" borderId="16" xfId="0" applyFont="1" applyFill="1" applyBorder="1" applyAlignment="1">
      <alignment horizontal="left" vertical="center" wrapText="1" readingOrder="1"/>
    </xf>
    <xf numFmtId="0" fontId="6" fillId="2" borderId="10" xfId="0" applyNumberFormat="1" applyFont="1" applyFill="1" applyBorder="1" applyAlignment="1">
      <alignment horizontal="right" vertical="center" readingOrder="1"/>
    </xf>
    <xf numFmtId="0" fontId="6" fillId="2" borderId="11" xfId="0" applyNumberFormat="1" applyFont="1" applyFill="1" applyBorder="1" applyAlignment="1">
      <alignment horizontal="right" vertical="center" readingOrder="1"/>
    </xf>
    <xf numFmtId="0" fontId="6" fillId="2" borderId="12" xfId="0" applyNumberFormat="1" applyFont="1" applyFill="1" applyBorder="1" applyAlignment="1">
      <alignment horizontal="right" vertical="center" readingOrder="1"/>
    </xf>
    <xf numFmtId="0" fontId="7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17" fillId="0" borderId="0" xfId="0" applyFont="1" applyFill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readingOrder="1"/>
    </xf>
    <xf numFmtId="0" fontId="0" fillId="0" borderId="17" xfId="0" applyFont="1" applyFill="1" applyBorder="1" applyAlignment="1">
      <alignment horizontal="center" vertical="center" readingOrder="1"/>
    </xf>
    <xf numFmtId="0" fontId="0" fillId="0" borderId="16" xfId="0" applyFont="1" applyFill="1" applyBorder="1" applyAlignment="1">
      <alignment horizontal="center" vertical="center" readingOrder="1"/>
    </xf>
    <xf numFmtId="0" fontId="0" fillId="0" borderId="16" xfId="0" applyFont="1" applyFill="1" applyBorder="1" applyAlignment="1">
      <alignment vertical="center" wrapText="1" readingOrder="1"/>
    </xf>
    <xf numFmtId="0" fontId="6" fillId="2" borderId="2" xfId="0" applyNumberFormat="1" applyFont="1" applyFill="1" applyBorder="1" applyAlignment="1">
      <alignment horizontal="left" vertical="center" readingOrder="1"/>
    </xf>
    <xf numFmtId="0" fontId="14" fillId="0" borderId="0" xfId="2" applyFont="1" applyFill="1" applyAlignment="1">
      <alignment horizontal="center" vertical="center"/>
    </xf>
    <xf numFmtId="0" fontId="5" fillId="2" borderId="0" xfId="0" applyFont="1" applyFill="1" applyAlignment="1">
      <alignment horizontal="left" wrapText="1"/>
    </xf>
    <xf numFmtId="49" fontId="6" fillId="2" borderId="10" xfId="0" applyNumberFormat="1" applyFont="1" applyFill="1" applyBorder="1" applyAlignment="1">
      <alignment horizontal="left" vertical="center" readingOrder="1"/>
    </xf>
    <xf numFmtId="49" fontId="6" fillId="2" borderId="11" xfId="0" applyNumberFormat="1" applyFont="1" applyFill="1" applyBorder="1" applyAlignment="1">
      <alignment horizontal="left" vertical="center" readingOrder="1"/>
    </xf>
    <xf numFmtId="49" fontId="6" fillId="2" borderId="12" xfId="0" applyNumberFormat="1" applyFont="1" applyFill="1" applyBorder="1" applyAlignment="1">
      <alignment horizontal="left" vertical="center" readingOrder="1"/>
    </xf>
    <xf numFmtId="49" fontId="4" fillId="2" borderId="7" xfId="0" applyNumberFormat="1" applyFont="1" applyFill="1" applyBorder="1" applyAlignment="1">
      <alignment horizontal="center" vertical="center" wrapText="1" readingOrder="1"/>
    </xf>
    <xf numFmtId="49" fontId="1" fillId="2" borderId="2" xfId="0" applyNumberFormat="1" applyFont="1" applyFill="1" applyBorder="1" applyAlignment="1">
      <alignment horizontal="left" vertical="center" readingOrder="1"/>
    </xf>
    <xf numFmtId="49" fontId="4" fillId="2" borderId="2" xfId="0" applyNumberFormat="1" applyFont="1" applyFill="1" applyBorder="1" applyAlignment="1">
      <alignment horizontal="left" vertical="center" readingOrder="1"/>
    </xf>
    <xf numFmtId="0" fontId="1" fillId="2" borderId="2" xfId="0" applyNumberFormat="1" applyFont="1" applyFill="1" applyBorder="1" applyAlignment="1">
      <alignment horizontal="left" vertical="center" readingOrder="1"/>
    </xf>
    <xf numFmtId="49" fontId="4" fillId="2" borderId="0" xfId="0" applyNumberFormat="1" applyFont="1" applyFill="1" applyBorder="1" applyAlignment="1">
      <alignment horizontal="left" vertical="center" readingOrder="1"/>
    </xf>
    <xf numFmtId="49" fontId="4" fillId="2" borderId="10" xfId="0" applyNumberFormat="1" applyFont="1" applyFill="1" applyBorder="1" applyAlignment="1">
      <alignment horizontal="left" vertical="center" readingOrder="1"/>
    </xf>
    <xf numFmtId="49" fontId="4" fillId="2" borderId="12" xfId="0" applyNumberFormat="1" applyFont="1" applyFill="1" applyBorder="1" applyAlignment="1">
      <alignment horizontal="left" vertical="center" readingOrder="1"/>
    </xf>
    <xf numFmtId="0" fontId="1" fillId="2" borderId="10" xfId="0" applyNumberFormat="1" applyFont="1" applyFill="1" applyBorder="1" applyAlignment="1">
      <alignment horizontal="right" vertical="center" readingOrder="1"/>
    </xf>
    <xf numFmtId="0" fontId="1" fillId="2" borderId="11" xfId="0" applyNumberFormat="1" applyFont="1" applyFill="1" applyBorder="1" applyAlignment="1">
      <alignment horizontal="right" vertical="center" readingOrder="1"/>
    </xf>
    <xf numFmtId="0" fontId="1" fillId="2" borderId="12" xfId="0" applyNumberFormat="1" applyFont="1" applyFill="1" applyBorder="1" applyAlignment="1">
      <alignment horizontal="right" vertical="center" readingOrder="1"/>
    </xf>
    <xf numFmtId="49" fontId="4" fillId="2" borderId="4" xfId="0" applyNumberFormat="1" applyFont="1" applyFill="1" applyBorder="1" applyAlignment="1">
      <alignment horizontal="center" vertical="center" wrapText="1" readingOrder="1"/>
    </xf>
    <xf numFmtId="49" fontId="4" fillId="2" borderId="6" xfId="0" applyNumberFormat="1" applyFont="1" applyFill="1" applyBorder="1" applyAlignment="1">
      <alignment horizontal="center" vertical="center" wrapText="1" readingOrder="1"/>
    </xf>
    <xf numFmtId="0" fontId="0" fillId="0" borderId="18" xfId="0" applyFont="1" applyFill="1" applyBorder="1" applyAlignment="1">
      <alignment horizontal="center" vertical="center" wrapText="1" readingOrder="1"/>
    </xf>
    <xf numFmtId="0" fontId="0" fillId="0" borderId="19" xfId="0" applyFont="1" applyFill="1" applyBorder="1" applyAlignment="1">
      <alignment horizontal="center" vertical="center" wrapText="1" readingOrder="1"/>
    </xf>
    <xf numFmtId="0" fontId="0" fillId="0" borderId="20" xfId="0" applyFont="1" applyFill="1" applyBorder="1" applyAlignment="1">
      <alignment horizontal="center" vertical="center" wrapText="1" readingOrder="1"/>
    </xf>
    <xf numFmtId="0" fontId="0" fillId="0" borderId="21" xfId="0" applyFont="1" applyFill="1" applyBorder="1" applyAlignment="1">
      <alignment horizontal="center" vertical="center" wrapText="1" readingOrder="1"/>
    </xf>
    <xf numFmtId="0" fontId="7" fillId="2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49" fontId="4" fillId="2" borderId="2" xfId="0" applyNumberFormat="1" applyFont="1" applyFill="1" applyBorder="1" applyAlignment="1">
      <alignment horizontal="left" vertical="center" wrapText="1" readingOrder="1"/>
    </xf>
  </cellXfs>
  <cellStyles count="4">
    <cellStyle name="Обычный" xfId="0" builtinId="0"/>
    <cellStyle name="Обычный 2" xfId="3"/>
    <cellStyle name="Обычный 4" xfId="2"/>
    <cellStyle name="Финансов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/>
  </sheetPr>
  <dimension ref="A2:R48"/>
  <sheetViews>
    <sheetView workbookViewId="0">
      <selection activeCell="A7" sqref="A7:XFD7"/>
    </sheetView>
  </sheetViews>
  <sheetFormatPr defaultRowHeight="12.75" x14ac:dyDescent="0.2"/>
  <cols>
    <col min="1" max="1" width="45.83203125" style="50" customWidth="1"/>
    <col min="2" max="2" width="15.33203125" style="50" customWidth="1"/>
    <col min="3" max="3" width="11.83203125" style="50" customWidth="1"/>
    <col min="4" max="4" width="11.83203125" style="50" bestFit="1" customWidth="1"/>
    <col min="5" max="8" width="15.33203125" style="50" customWidth="1"/>
    <col min="9" max="9" width="16.5" style="50" customWidth="1"/>
    <col min="10" max="18" width="15.33203125" style="50" customWidth="1"/>
    <col min="19" max="16384" width="9.33203125" style="50"/>
  </cols>
  <sheetData>
    <row r="2" spans="1:18" s="71" customFormat="1" ht="27" customHeight="1" x14ac:dyDescent="0.2">
      <c r="A2" s="69" t="s">
        <v>67</v>
      </c>
      <c r="B2" s="70"/>
      <c r="C2" s="70"/>
      <c r="D2" s="70"/>
      <c r="E2" s="70"/>
      <c r="F2" s="70"/>
      <c r="G2" s="70"/>
      <c r="H2" s="70"/>
      <c r="I2" s="70"/>
      <c r="Q2" s="81" t="s">
        <v>68</v>
      </c>
      <c r="R2" s="81"/>
    </row>
    <row r="3" spans="1:18" s="71" customFormat="1" ht="11.25" customHeight="1" x14ac:dyDescent="0.2">
      <c r="A3" s="69" t="s">
        <v>69</v>
      </c>
      <c r="B3" s="70"/>
      <c r="C3" s="70"/>
      <c r="D3" s="70"/>
      <c r="E3" s="70"/>
      <c r="F3" s="70"/>
      <c r="G3" s="70"/>
      <c r="H3" s="70"/>
      <c r="I3" s="70"/>
      <c r="Q3" s="72"/>
      <c r="R3" s="72"/>
    </row>
    <row r="4" spans="1:18" ht="17.25" customHeight="1" x14ac:dyDescent="0.2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</row>
    <row r="5" spans="1:18" ht="35.25" customHeight="1" x14ac:dyDescent="0.2">
      <c r="A5" s="79" t="s">
        <v>63</v>
      </c>
      <c r="B5" s="82" t="s">
        <v>64</v>
      </c>
      <c r="C5" s="83"/>
      <c r="D5" s="84"/>
      <c r="E5" s="85" t="s">
        <v>3</v>
      </c>
      <c r="F5" s="82" t="s">
        <v>4</v>
      </c>
      <c r="G5" s="83"/>
      <c r="H5" s="84"/>
      <c r="I5" s="85" t="s">
        <v>5</v>
      </c>
      <c r="J5" s="86" t="s">
        <v>6</v>
      </c>
      <c r="K5" s="87"/>
      <c r="L5" s="88"/>
      <c r="M5" s="89" t="s">
        <v>66</v>
      </c>
      <c r="N5" s="89"/>
      <c r="O5" s="89"/>
      <c r="P5" s="89"/>
      <c r="Q5" s="89"/>
      <c r="R5" s="89"/>
    </row>
    <row r="6" spans="1:18" ht="73.5" customHeight="1" x14ac:dyDescent="0.2">
      <c r="A6" s="80"/>
      <c r="B6" s="26" t="s">
        <v>65</v>
      </c>
      <c r="C6" s="26" t="s">
        <v>1</v>
      </c>
      <c r="D6" s="26" t="s">
        <v>2</v>
      </c>
      <c r="E6" s="85"/>
      <c r="F6" s="26" t="s">
        <v>65</v>
      </c>
      <c r="G6" s="26" t="s">
        <v>1</v>
      </c>
      <c r="H6" s="26" t="s">
        <v>2</v>
      </c>
      <c r="I6" s="85"/>
      <c r="J6" s="26" t="s">
        <v>65</v>
      </c>
      <c r="K6" s="26" t="s">
        <v>1</v>
      </c>
      <c r="L6" s="26" t="s">
        <v>2</v>
      </c>
      <c r="M6" s="26" t="s">
        <v>9</v>
      </c>
      <c r="N6" s="26" t="s">
        <v>10</v>
      </c>
      <c r="O6" s="26" t="s">
        <v>1027</v>
      </c>
      <c r="P6" s="26" t="s">
        <v>11</v>
      </c>
      <c r="Q6" s="26" t="s">
        <v>7</v>
      </c>
      <c r="R6" s="26" t="s">
        <v>8</v>
      </c>
    </row>
    <row r="7" spans="1:18" ht="17.45" customHeight="1" x14ac:dyDescent="0.2">
      <c r="A7" s="74" t="s">
        <v>12</v>
      </c>
      <c r="B7" s="74">
        <v>2</v>
      </c>
      <c r="C7" s="74">
        <v>3</v>
      </c>
      <c r="D7" s="74">
        <v>4</v>
      </c>
      <c r="E7" s="74">
        <v>5</v>
      </c>
      <c r="F7" s="74">
        <v>6</v>
      </c>
      <c r="G7" s="74">
        <v>7</v>
      </c>
      <c r="H7" s="74">
        <v>8</v>
      </c>
      <c r="I7" s="74">
        <v>9</v>
      </c>
      <c r="J7" s="74">
        <v>10</v>
      </c>
      <c r="K7" s="74">
        <v>11</v>
      </c>
      <c r="L7" s="74">
        <v>12</v>
      </c>
      <c r="M7" s="74">
        <v>13</v>
      </c>
      <c r="N7" s="74">
        <v>14</v>
      </c>
      <c r="O7" s="74">
        <v>15</v>
      </c>
      <c r="P7" s="74">
        <v>16</v>
      </c>
      <c r="Q7" s="74">
        <v>17</v>
      </c>
      <c r="R7" s="74">
        <v>18</v>
      </c>
    </row>
    <row r="8" spans="1:18" ht="29.85" hidden="1" customHeight="1" x14ac:dyDescent="0.2">
      <c r="A8" s="75" t="s">
        <v>17</v>
      </c>
      <c r="B8" s="76">
        <v>1090</v>
      </c>
      <c r="C8" s="76">
        <v>1055</v>
      </c>
      <c r="D8" s="76">
        <v>35</v>
      </c>
      <c r="E8" s="76">
        <v>0</v>
      </c>
      <c r="F8" s="76">
        <v>0</v>
      </c>
      <c r="G8" s="76">
        <v>0</v>
      </c>
      <c r="H8" s="76">
        <v>0</v>
      </c>
      <c r="I8" s="76">
        <v>31</v>
      </c>
      <c r="J8" s="76">
        <v>2617</v>
      </c>
      <c r="K8" s="76">
        <v>2614</v>
      </c>
      <c r="L8" s="76">
        <v>3</v>
      </c>
      <c r="M8" s="76">
        <v>0</v>
      </c>
      <c r="N8" s="76">
        <v>0</v>
      </c>
      <c r="O8" s="76">
        <v>3</v>
      </c>
      <c r="P8" s="76">
        <v>0</v>
      </c>
      <c r="Q8" s="76">
        <v>0</v>
      </c>
      <c r="R8" s="76">
        <v>0</v>
      </c>
    </row>
    <row r="9" spans="1:18" ht="16.7" hidden="1" customHeight="1" x14ac:dyDescent="0.2">
      <c r="A9" s="75" t="s">
        <v>18</v>
      </c>
      <c r="B9" s="76">
        <v>4115</v>
      </c>
      <c r="C9" s="76">
        <v>3615</v>
      </c>
      <c r="D9" s="76">
        <v>500</v>
      </c>
      <c r="E9" s="76">
        <v>0</v>
      </c>
      <c r="F9" s="76">
        <v>63</v>
      </c>
      <c r="G9" s="76">
        <v>63</v>
      </c>
      <c r="H9" s="76">
        <v>0</v>
      </c>
      <c r="I9" s="76">
        <v>10</v>
      </c>
      <c r="J9" s="76">
        <v>7087</v>
      </c>
      <c r="K9" s="76">
        <v>5766</v>
      </c>
      <c r="L9" s="76">
        <v>1321</v>
      </c>
      <c r="M9" s="76">
        <v>897</v>
      </c>
      <c r="N9" s="76">
        <v>177</v>
      </c>
      <c r="O9" s="76">
        <v>40</v>
      </c>
      <c r="P9" s="76">
        <v>0</v>
      </c>
      <c r="Q9" s="76">
        <v>0</v>
      </c>
      <c r="R9" s="76">
        <v>5</v>
      </c>
    </row>
    <row r="10" spans="1:18" ht="16.7" hidden="1" customHeight="1" x14ac:dyDescent="0.2">
      <c r="A10" s="75" t="s">
        <v>19</v>
      </c>
      <c r="B10" s="76">
        <v>14266</v>
      </c>
      <c r="C10" s="76">
        <v>13351</v>
      </c>
      <c r="D10" s="76">
        <v>915</v>
      </c>
      <c r="E10" s="76">
        <v>0</v>
      </c>
      <c r="F10" s="76">
        <v>258</v>
      </c>
      <c r="G10" s="76">
        <v>243</v>
      </c>
      <c r="H10" s="76">
        <v>15</v>
      </c>
      <c r="I10" s="76">
        <v>300</v>
      </c>
      <c r="J10" s="76">
        <v>36062</v>
      </c>
      <c r="K10" s="76">
        <v>11231</v>
      </c>
      <c r="L10" s="76">
        <v>24831</v>
      </c>
      <c r="M10" s="76">
        <v>3762</v>
      </c>
      <c r="N10" s="76">
        <v>1501</v>
      </c>
      <c r="O10" s="76">
        <v>200</v>
      </c>
      <c r="P10" s="76" t="s">
        <v>0</v>
      </c>
      <c r="Q10" s="76">
        <v>656</v>
      </c>
      <c r="R10" s="76">
        <v>4400</v>
      </c>
    </row>
    <row r="11" spans="1:18" ht="16.7" hidden="1" customHeight="1" x14ac:dyDescent="0.2">
      <c r="A11" s="75" t="s">
        <v>21</v>
      </c>
      <c r="B11" s="76">
        <v>1604</v>
      </c>
      <c r="C11" s="76">
        <v>1604</v>
      </c>
      <c r="D11" s="76">
        <v>0</v>
      </c>
      <c r="E11" s="76">
        <v>0</v>
      </c>
      <c r="F11" s="76">
        <v>0</v>
      </c>
      <c r="G11" s="76">
        <v>0</v>
      </c>
      <c r="H11" s="76">
        <v>0</v>
      </c>
      <c r="I11" s="76">
        <v>0</v>
      </c>
      <c r="J11" s="76">
        <v>297</v>
      </c>
      <c r="K11" s="76">
        <v>297</v>
      </c>
      <c r="L11" s="76">
        <v>0</v>
      </c>
      <c r="M11" s="76">
        <v>0</v>
      </c>
      <c r="N11" s="76">
        <v>0</v>
      </c>
      <c r="O11" s="76">
        <v>0</v>
      </c>
      <c r="P11" s="76">
        <v>0</v>
      </c>
      <c r="Q11" s="76">
        <v>0</v>
      </c>
      <c r="R11" s="76">
        <v>0</v>
      </c>
    </row>
    <row r="12" spans="1:18" ht="16.7" hidden="1" customHeight="1" x14ac:dyDescent="0.2">
      <c r="A12" s="75" t="s">
        <v>22</v>
      </c>
      <c r="B12" s="76">
        <v>0</v>
      </c>
      <c r="C12" s="76">
        <v>0</v>
      </c>
      <c r="D12" s="76">
        <v>0</v>
      </c>
      <c r="E12" s="76">
        <v>0</v>
      </c>
      <c r="F12" s="76">
        <v>1350</v>
      </c>
      <c r="G12" s="76">
        <v>1350</v>
      </c>
      <c r="H12" s="76">
        <v>0</v>
      </c>
      <c r="I12" s="76">
        <v>70</v>
      </c>
      <c r="J12" s="76">
        <v>494</v>
      </c>
      <c r="K12" s="76">
        <v>0</v>
      </c>
      <c r="L12" s="76">
        <v>494</v>
      </c>
      <c r="M12" s="76">
        <v>0</v>
      </c>
      <c r="N12" s="76">
        <v>0</v>
      </c>
      <c r="O12" s="76">
        <v>0</v>
      </c>
      <c r="P12" s="76">
        <v>0</v>
      </c>
      <c r="Q12" s="76">
        <v>0</v>
      </c>
      <c r="R12" s="76">
        <v>0</v>
      </c>
    </row>
    <row r="13" spans="1:18" ht="16.7" hidden="1" customHeight="1" x14ac:dyDescent="0.2">
      <c r="A13" s="75" t="s">
        <v>24</v>
      </c>
      <c r="B13" s="76">
        <v>72655</v>
      </c>
      <c r="C13" s="76">
        <v>50475</v>
      </c>
      <c r="D13" s="76">
        <v>22180</v>
      </c>
      <c r="E13" s="76">
        <v>0</v>
      </c>
      <c r="F13" s="76">
        <v>24475</v>
      </c>
      <c r="G13" s="76">
        <v>24375</v>
      </c>
      <c r="H13" s="76">
        <v>100</v>
      </c>
      <c r="I13" s="76">
        <v>8000</v>
      </c>
      <c r="J13" s="76">
        <v>214950</v>
      </c>
      <c r="K13" s="76">
        <v>156309</v>
      </c>
      <c r="L13" s="76">
        <v>58641</v>
      </c>
      <c r="M13" s="76">
        <v>32931</v>
      </c>
      <c r="N13" s="76">
        <v>10846</v>
      </c>
      <c r="O13" s="76">
        <v>1200</v>
      </c>
      <c r="P13" s="76" t="s">
        <v>0</v>
      </c>
      <c r="Q13" s="76" t="s">
        <v>0</v>
      </c>
      <c r="R13" s="76">
        <v>5390</v>
      </c>
    </row>
    <row r="14" spans="1:18" ht="16.7" hidden="1" customHeight="1" x14ac:dyDescent="0.2">
      <c r="A14" s="75" t="s">
        <v>25</v>
      </c>
      <c r="B14" s="76">
        <v>21688</v>
      </c>
      <c r="C14" s="76">
        <v>16980</v>
      </c>
      <c r="D14" s="76">
        <v>4708</v>
      </c>
      <c r="E14" s="76">
        <v>0</v>
      </c>
      <c r="F14" s="76">
        <v>5371</v>
      </c>
      <c r="G14" s="76">
        <v>3465</v>
      </c>
      <c r="H14" s="76">
        <v>1906</v>
      </c>
      <c r="I14" s="76">
        <v>1000</v>
      </c>
      <c r="J14" s="76">
        <v>159308</v>
      </c>
      <c r="K14" s="76">
        <v>116848</v>
      </c>
      <c r="L14" s="76">
        <v>42460</v>
      </c>
      <c r="M14" s="76">
        <v>20629</v>
      </c>
      <c r="N14" s="76">
        <v>5493</v>
      </c>
      <c r="O14" s="76">
        <v>760</v>
      </c>
      <c r="P14" s="76">
        <v>232</v>
      </c>
      <c r="Q14" s="76">
        <v>4967</v>
      </c>
      <c r="R14" s="76">
        <v>2482</v>
      </c>
    </row>
    <row r="15" spans="1:18" ht="16.7" hidden="1" customHeight="1" x14ac:dyDescent="0.2">
      <c r="A15" s="75" t="s">
        <v>26</v>
      </c>
      <c r="B15" s="76">
        <v>27665</v>
      </c>
      <c r="C15" s="76">
        <v>21925</v>
      </c>
      <c r="D15" s="76">
        <v>5740</v>
      </c>
      <c r="E15" s="76">
        <v>0</v>
      </c>
      <c r="F15" s="76">
        <v>6306</v>
      </c>
      <c r="G15" s="76">
        <v>5118</v>
      </c>
      <c r="H15" s="76">
        <v>1188</v>
      </c>
      <c r="I15" s="76">
        <v>3268</v>
      </c>
      <c r="J15" s="76">
        <v>57461</v>
      </c>
      <c r="K15" s="76">
        <v>36777</v>
      </c>
      <c r="L15" s="76">
        <v>20684</v>
      </c>
      <c r="M15" s="76">
        <v>8323</v>
      </c>
      <c r="N15" s="76">
        <v>2128</v>
      </c>
      <c r="O15" s="76">
        <v>302</v>
      </c>
      <c r="P15" s="76">
        <v>75</v>
      </c>
      <c r="Q15" s="76">
        <v>2856</v>
      </c>
      <c r="R15" s="76">
        <v>1833</v>
      </c>
    </row>
    <row r="16" spans="1:18" ht="16.7" hidden="1" customHeight="1" x14ac:dyDescent="0.2">
      <c r="A16" s="75" t="s">
        <v>27</v>
      </c>
      <c r="B16" s="76">
        <v>5924</v>
      </c>
      <c r="C16" s="76">
        <v>4984</v>
      </c>
      <c r="D16" s="76">
        <v>940</v>
      </c>
      <c r="E16" s="76">
        <v>0</v>
      </c>
      <c r="F16" s="76">
        <v>4510</v>
      </c>
      <c r="G16" s="76">
        <v>3580</v>
      </c>
      <c r="H16" s="76">
        <v>930</v>
      </c>
      <c r="I16" s="76">
        <v>500</v>
      </c>
      <c r="J16" s="76">
        <v>46939</v>
      </c>
      <c r="K16" s="76">
        <v>34578</v>
      </c>
      <c r="L16" s="76">
        <v>12361</v>
      </c>
      <c r="M16" s="76">
        <v>5509</v>
      </c>
      <c r="N16" s="76">
        <v>1706</v>
      </c>
      <c r="O16" s="76">
        <v>199</v>
      </c>
      <c r="P16" s="76">
        <v>18</v>
      </c>
      <c r="Q16" s="76">
        <v>2203</v>
      </c>
      <c r="R16" s="76">
        <v>554</v>
      </c>
    </row>
    <row r="17" spans="1:18" ht="16.7" hidden="1" customHeight="1" x14ac:dyDescent="0.2">
      <c r="A17" s="75" t="s">
        <v>28</v>
      </c>
      <c r="B17" s="76">
        <v>9363</v>
      </c>
      <c r="C17" s="76">
        <v>8281</v>
      </c>
      <c r="D17" s="76">
        <v>1082</v>
      </c>
      <c r="E17" s="76">
        <v>0</v>
      </c>
      <c r="F17" s="76">
        <v>1548</v>
      </c>
      <c r="G17" s="76">
        <v>907</v>
      </c>
      <c r="H17" s="76">
        <v>641</v>
      </c>
      <c r="I17" s="76">
        <v>300</v>
      </c>
      <c r="J17" s="76">
        <v>24988</v>
      </c>
      <c r="K17" s="76">
        <v>21410</v>
      </c>
      <c r="L17" s="76">
        <v>3578</v>
      </c>
      <c r="M17" s="76">
        <v>2323</v>
      </c>
      <c r="N17" s="76">
        <v>426</v>
      </c>
      <c r="O17" s="76">
        <v>85</v>
      </c>
      <c r="P17" s="76">
        <v>0</v>
      </c>
      <c r="Q17" s="76">
        <v>0</v>
      </c>
      <c r="R17" s="76">
        <v>721</v>
      </c>
    </row>
    <row r="18" spans="1:18" ht="16.7" hidden="1" customHeight="1" x14ac:dyDescent="0.2">
      <c r="A18" s="75" t="s">
        <v>29</v>
      </c>
      <c r="B18" s="76">
        <v>0</v>
      </c>
      <c r="C18" s="76">
        <v>0</v>
      </c>
      <c r="D18" s="76">
        <v>0</v>
      </c>
      <c r="E18" s="76">
        <v>0</v>
      </c>
      <c r="F18" s="76">
        <v>700</v>
      </c>
      <c r="G18" s="76">
        <v>700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</row>
    <row r="19" spans="1:18" ht="16.7" hidden="1" customHeight="1" x14ac:dyDescent="0.2">
      <c r="A19" s="75" t="s">
        <v>30</v>
      </c>
      <c r="B19" s="76">
        <v>9700</v>
      </c>
      <c r="C19" s="76">
        <v>0</v>
      </c>
      <c r="D19" s="76">
        <v>9700</v>
      </c>
      <c r="E19" s="76">
        <v>0</v>
      </c>
      <c r="F19" s="76">
        <v>0</v>
      </c>
      <c r="G19" s="76">
        <v>0</v>
      </c>
      <c r="H19" s="76">
        <v>0</v>
      </c>
      <c r="I19" s="76">
        <v>0</v>
      </c>
      <c r="J19" s="76">
        <v>1590</v>
      </c>
      <c r="K19" s="76" t="s">
        <v>0</v>
      </c>
      <c r="L19" s="76">
        <v>1590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  <c r="R19" s="76">
        <v>0</v>
      </c>
    </row>
    <row r="20" spans="1:18" ht="16.7" hidden="1" customHeight="1" x14ac:dyDescent="0.2">
      <c r="A20" s="75" t="s">
        <v>32</v>
      </c>
      <c r="B20" s="76">
        <f>52606+20</f>
        <v>52626</v>
      </c>
      <c r="C20" s="76">
        <v>9599</v>
      </c>
      <c r="D20" s="76">
        <f>43007+20</f>
        <v>43027</v>
      </c>
      <c r="E20" s="76">
        <v>0</v>
      </c>
      <c r="F20" s="76">
        <v>17520</v>
      </c>
      <c r="G20" s="76">
        <v>2307</v>
      </c>
      <c r="H20" s="76">
        <v>15213</v>
      </c>
      <c r="I20" s="76">
        <v>6606</v>
      </c>
      <c r="J20" s="76">
        <v>398366</v>
      </c>
      <c r="K20" s="76">
        <v>269508</v>
      </c>
      <c r="L20" s="76">
        <v>128858</v>
      </c>
      <c r="M20" s="76">
        <v>54600</v>
      </c>
      <c r="N20" s="76">
        <v>14891</v>
      </c>
      <c r="O20" s="76">
        <v>1990</v>
      </c>
      <c r="P20" s="76">
        <v>244</v>
      </c>
      <c r="Q20" s="76">
        <v>13196</v>
      </c>
      <c r="R20" s="76">
        <v>12429</v>
      </c>
    </row>
    <row r="21" spans="1:18" ht="16.7" hidden="1" customHeight="1" x14ac:dyDescent="0.2">
      <c r="A21" s="75" t="s">
        <v>33</v>
      </c>
      <c r="B21" s="76" t="s">
        <v>0</v>
      </c>
      <c r="C21" s="76" t="s">
        <v>0</v>
      </c>
      <c r="D21" s="76" t="s">
        <v>0</v>
      </c>
      <c r="E21" s="76">
        <v>0</v>
      </c>
      <c r="F21" s="76">
        <v>1040</v>
      </c>
      <c r="G21" s="76">
        <v>0</v>
      </c>
      <c r="H21" s="76">
        <v>1040</v>
      </c>
      <c r="I21" s="76">
        <v>0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  <c r="R21" s="76">
        <v>0</v>
      </c>
    </row>
    <row r="22" spans="1:18" ht="16.7" hidden="1" customHeight="1" x14ac:dyDescent="0.2">
      <c r="A22" s="75" t="s">
        <v>34</v>
      </c>
      <c r="B22" s="76">
        <v>52370</v>
      </c>
      <c r="C22" s="76">
        <v>42233</v>
      </c>
      <c r="D22" s="76">
        <v>10137</v>
      </c>
      <c r="E22" s="76">
        <v>0</v>
      </c>
      <c r="F22" s="76">
        <v>18362</v>
      </c>
      <c r="G22" s="76">
        <v>12660</v>
      </c>
      <c r="H22" s="76">
        <v>5702</v>
      </c>
      <c r="I22" s="76">
        <v>4000</v>
      </c>
      <c r="J22" s="76">
        <v>171791</v>
      </c>
      <c r="K22" s="76">
        <v>99346</v>
      </c>
      <c r="L22" s="76">
        <v>72445</v>
      </c>
      <c r="M22" s="76">
        <v>28395</v>
      </c>
      <c r="N22" s="76">
        <v>10182</v>
      </c>
      <c r="O22" s="76">
        <v>1100</v>
      </c>
      <c r="P22" s="76">
        <v>186</v>
      </c>
      <c r="Q22" s="76">
        <v>13527</v>
      </c>
      <c r="R22" s="76">
        <v>4214</v>
      </c>
    </row>
    <row r="23" spans="1:18" ht="16.7" hidden="1" customHeight="1" x14ac:dyDescent="0.2">
      <c r="A23" s="75" t="s">
        <v>35</v>
      </c>
      <c r="B23" s="76">
        <v>90650</v>
      </c>
      <c r="C23" s="76">
        <v>89450</v>
      </c>
      <c r="D23" s="76">
        <v>1200</v>
      </c>
      <c r="E23" s="76">
        <v>0</v>
      </c>
      <c r="F23" s="76">
        <v>30250</v>
      </c>
      <c r="G23" s="76">
        <v>24200</v>
      </c>
      <c r="H23" s="76">
        <v>6050</v>
      </c>
      <c r="I23" s="76">
        <v>0</v>
      </c>
      <c r="J23" s="76">
        <v>363984</v>
      </c>
      <c r="K23" s="76">
        <v>147226</v>
      </c>
      <c r="L23" s="76">
        <v>216758</v>
      </c>
      <c r="M23" s="76" t="s">
        <v>0</v>
      </c>
      <c r="N23" s="76" t="s">
        <v>0</v>
      </c>
      <c r="O23" s="76">
        <v>50</v>
      </c>
      <c r="P23" s="76">
        <v>701</v>
      </c>
      <c r="Q23" s="76">
        <v>90093</v>
      </c>
      <c r="R23" s="76" t="s">
        <v>0</v>
      </c>
    </row>
    <row r="24" spans="1:18" ht="29.85" hidden="1" customHeight="1" x14ac:dyDescent="0.2">
      <c r="A24" s="75" t="s">
        <v>36</v>
      </c>
      <c r="B24" s="76">
        <v>40379</v>
      </c>
      <c r="C24" s="76">
        <v>30952</v>
      </c>
      <c r="D24" s="76">
        <v>9427</v>
      </c>
      <c r="E24" s="76">
        <v>0</v>
      </c>
      <c r="F24" s="76">
        <v>34789</v>
      </c>
      <c r="G24" s="76">
        <v>26420</v>
      </c>
      <c r="H24" s="76">
        <v>8369</v>
      </c>
      <c r="I24" s="76">
        <v>9720</v>
      </c>
      <c r="J24" s="76">
        <v>187471</v>
      </c>
      <c r="K24" s="76">
        <v>103383</v>
      </c>
      <c r="L24" s="76">
        <v>84088</v>
      </c>
      <c r="M24" s="76">
        <v>26319</v>
      </c>
      <c r="N24" s="76">
        <v>7046</v>
      </c>
      <c r="O24" s="76">
        <v>1000</v>
      </c>
      <c r="P24" s="76">
        <v>132</v>
      </c>
      <c r="Q24" s="76">
        <v>11941</v>
      </c>
      <c r="R24" s="76">
        <v>2555</v>
      </c>
    </row>
    <row r="25" spans="1:18" ht="16.7" hidden="1" customHeight="1" x14ac:dyDescent="0.2">
      <c r="A25" s="75" t="s">
        <v>37</v>
      </c>
      <c r="B25" s="76">
        <v>3150</v>
      </c>
      <c r="C25" s="76">
        <v>3150</v>
      </c>
      <c r="D25" s="76">
        <v>0</v>
      </c>
      <c r="E25" s="76">
        <v>0</v>
      </c>
      <c r="F25" s="76">
        <v>3855</v>
      </c>
      <c r="G25" s="76">
        <v>0</v>
      </c>
      <c r="H25" s="76">
        <v>3855</v>
      </c>
      <c r="I25" s="76">
        <v>0</v>
      </c>
      <c r="J25" s="76">
        <v>710</v>
      </c>
      <c r="K25" s="76">
        <v>0</v>
      </c>
      <c r="L25" s="76">
        <v>710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</row>
    <row r="26" spans="1:18" ht="16.7" hidden="1" customHeight="1" x14ac:dyDescent="0.2">
      <c r="A26" s="75" t="s">
        <v>38</v>
      </c>
      <c r="B26" s="76">
        <v>20140</v>
      </c>
      <c r="C26" s="76">
        <v>0</v>
      </c>
      <c r="D26" s="76">
        <v>20140</v>
      </c>
      <c r="E26" s="76">
        <v>0</v>
      </c>
      <c r="F26" s="76">
        <v>0</v>
      </c>
      <c r="G26" s="76">
        <v>0</v>
      </c>
      <c r="H26" s="76">
        <v>0</v>
      </c>
      <c r="I26" s="76">
        <v>0</v>
      </c>
      <c r="J26" s="76">
        <v>300</v>
      </c>
      <c r="K26" s="76">
        <v>300</v>
      </c>
      <c r="L26" s="76">
        <v>0</v>
      </c>
      <c r="M26" s="76">
        <v>0</v>
      </c>
      <c r="N26" s="76">
        <v>0</v>
      </c>
      <c r="O26" s="76">
        <v>0</v>
      </c>
      <c r="P26" s="76">
        <v>0</v>
      </c>
      <c r="Q26" s="76">
        <v>0</v>
      </c>
      <c r="R26" s="76">
        <v>0</v>
      </c>
    </row>
    <row r="27" spans="1:18" ht="16.7" hidden="1" customHeight="1" x14ac:dyDescent="0.2">
      <c r="A27" s="75" t="s">
        <v>40</v>
      </c>
      <c r="B27" s="76">
        <v>25625</v>
      </c>
      <c r="C27" s="76">
        <v>0</v>
      </c>
      <c r="D27" s="76">
        <v>25625</v>
      </c>
      <c r="E27" s="76"/>
      <c r="F27" s="76">
        <v>0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  <c r="Q27" s="76">
        <v>0</v>
      </c>
      <c r="R27" s="76">
        <v>0</v>
      </c>
    </row>
    <row r="28" spans="1:18" ht="29.85" hidden="1" customHeight="1" x14ac:dyDescent="0.2">
      <c r="A28" s="75" t="s">
        <v>42</v>
      </c>
      <c r="B28" s="76">
        <v>20</v>
      </c>
      <c r="C28" s="76">
        <v>20</v>
      </c>
      <c r="D28" s="76">
        <v>0</v>
      </c>
      <c r="E28" s="76">
        <v>0</v>
      </c>
      <c r="F28" s="76">
        <v>0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  <c r="R28" s="76">
        <v>0</v>
      </c>
    </row>
    <row r="29" spans="1:18" ht="16.7" hidden="1" customHeight="1" x14ac:dyDescent="0.2">
      <c r="A29" s="75" t="s">
        <v>43</v>
      </c>
      <c r="B29" s="76">
        <v>56667</v>
      </c>
      <c r="C29" s="76">
        <v>48744</v>
      </c>
      <c r="D29" s="76">
        <v>7923</v>
      </c>
      <c r="E29" s="76">
        <v>0</v>
      </c>
      <c r="F29" s="76">
        <f>61477+2184</f>
        <v>63661</v>
      </c>
      <c r="G29" s="76">
        <v>54805</v>
      </c>
      <c r="H29" s="76">
        <f>6672+2184</f>
        <v>8856</v>
      </c>
      <c r="I29" s="76">
        <v>34989</v>
      </c>
      <c r="J29" s="76">
        <v>382210</v>
      </c>
      <c r="K29" s="76">
        <v>260675</v>
      </c>
      <c r="L29" s="76">
        <v>121535</v>
      </c>
      <c r="M29" s="76">
        <v>55043</v>
      </c>
      <c r="N29" s="76">
        <v>17050</v>
      </c>
      <c r="O29" s="76">
        <v>2285</v>
      </c>
      <c r="P29" s="76">
        <v>38</v>
      </c>
      <c r="Q29" s="76">
        <v>2861</v>
      </c>
      <c r="R29" s="76">
        <v>14569</v>
      </c>
    </row>
    <row r="30" spans="1:18" ht="16.7" customHeight="1" x14ac:dyDescent="0.2">
      <c r="A30" s="75" t="s">
        <v>44</v>
      </c>
      <c r="B30" s="76">
        <v>55090</v>
      </c>
      <c r="C30" s="76">
        <v>51810</v>
      </c>
      <c r="D30" s="76">
        <v>3280</v>
      </c>
      <c r="E30" s="76">
        <v>0</v>
      </c>
      <c r="F30" s="76">
        <v>52100</v>
      </c>
      <c r="G30" s="76">
        <v>47115</v>
      </c>
      <c r="H30" s="76">
        <v>4985</v>
      </c>
      <c r="I30" s="76">
        <v>46126</v>
      </c>
      <c r="J30" s="76">
        <v>445033</v>
      </c>
      <c r="K30" s="76">
        <v>336441</v>
      </c>
      <c r="L30" s="76">
        <v>108592</v>
      </c>
      <c r="M30" s="76">
        <v>53806</v>
      </c>
      <c r="N30" s="76">
        <v>18896</v>
      </c>
      <c r="O30" s="76">
        <v>2285</v>
      </c>
      <c r="P30" s="76">
        <v>43</v>
      </c>
      <c r="Q30" s="76">
        <v>2270</v>
      </c>
      <c r="R30" s="76">
        <v>12905</v>
      </c>
    </row>
    <row r="31" spans="1:18" ht="29.85" hidden="1" customHeight="1" x14ac:dyDescent="0.2">
      <c r="A31" s="75" t="s">
        <v>45</v>
      </c>
      <c r="B31" s="76">
        <v>27617</v>
      </c>
      <c r="C31" s="76">
        <v>22367</v>
      </c>
      <c r="D31" s="76">
        <v>5250</v>
      </c>
      <c r="E31" s="76">
        <v>0</v>
      </c>
      <c r="F31" s="76">
        <v>23858</v>
      </c>
      <c r="G31" s="76">
        <v>21118</v>
      </c>
      <c r="H31" s="76">
        <v>2740</v>
      </c>
      <c r="I31" s="76">
        <v>5200</v>
      </c>
      <c r="J31" s="76">
        <v>130060</v>
      </c>
      <c r="K31" s="76">
        <v>92990</v>
      </c>
      <c r="L31" s="76">
        <v>37070</v>
      </c>
      <c r="M31" s="76">
        <v>15596</v>
      </c>
      <c r="N31" s="76">
        <v>4998</v>
      </c>
      <c r="O31" s="76">
        <v>580</v>
      </c>
      <c r="P31" s="76">
        <v>165</v>
      </c>
      <c r="Q31" s="76">
        <v>4864</v>
      </c>
      <c r="R31" s="76">
        <v>1812</v>
      </c>
    </row>
    <row r="32" spans="1:18" ht="16.7" hidden="1" customHeight="1" x14ac:dyDescent="0.2">
      <c r="A32" s="75" t="s">
        <v>46</v>
      </c>
      <c r="B32" s="76">
        <v>42146</v>
      </c>
      <c r="C32" s="76">
        <v>30602</v>
      </c>
      <c r="D32" s="76">
        <v>11544</v>
      </c>
      <c r="E32" s="76">
        <v>0</v>
      </c>
      <c r="F32" s="76">
        <v>20902</v>
      </c>
      <c r="G32" s="76">
        <v>14186</v>
      </c>
      <c r="H32" s="76">
        <v>6716</v>
      </c>
      <c r="I32" s="76">
        <v>6640</v>
      </c>
      <c r="J32" s="76">
        <v>163392</v>
      </c>
      <c r="K32" s="76">
        <v>119084</v>
      </c>
      <c r="L32" s="76">
        <v>44308</v>
      </c>
      <c r="M32" s="76">
        <v>19870</v>
      </c>
      <c r="N32" s="76">
        <v>4913</v>
      </c>
      <c r="O32" s="76">
        <v>730</v>
      </c>
      <c r="P32" s="76">
        <v>267</v>
      </c>
      <c r="Q32" s="76">
        <v>6709</v>
      </c>
      <c r="R32" s="76">
        <v>2297</v>
      </c>
    </row>
    <row r="33" spans="1:18" ht="16.7" hidden="1" customHeight="1" x14ac:dyDescent="0.2">
      <c r="A33" s="75" t="s">
        <v>47</v>
      </c>
      <c r="B33" s="76">
        <v>33946</v>
      </c>
      <c r="C33" s="76">
        <v>26723</v>
      </c>
      <c r="D33" s="76">
        <v>7223</v>
      </c>
      <c r="E33" s="76">
        <v>0</v>
      </c>
      <c r="F33" s="76">
        <v>9827</v>
      </c>
      <c r="G33" s="76">
        <v>5943</v>
      </c>
      <c r="H33" s="76">
        <v>3884</v>
      </c>
      <c r="I33" s="76">
        <v>5400</v>
      </c>
      <c r="J33" s="76">
        <v>136438</v>
      </c>
      <c r="K33" s="76">
        <v>104059</v>
      </c>
      <c r="L33" s="76">
        <v>32379</v>
      </c>
      <c r="M33" s="76">
        <v>15729</v>
      </c>
      <c r="N33" s="76">
        <v>3916</v>
      </c>
      <c r="O33" s="76">
        <v>590</v>
      </c>
      <c r="P33" s="76">
        <v>410</v>
      </c>
      <c r="Q33" s="76">
        <v>6357</v>
      </c>
      <c r="R33" s="76">
        <v>1530</v>
      </c>
    </row>
    <row r="34" spans="1:18" ht="16.7" hidden="1" customHeight="1" x14ac:dyDescent="0.2">
      <c r="A34" s="75" t="s">
        <v>48</v>
      </c>
      <c r="B34" s="76">
        <v>43528</v>
      </c>
      <c r="C34" s="76">
        <v>32247</v>
      </c>
      <c r="D34" s="76">
        <v>11281</v>
      </c>
      <c r="E34" s="76">
        <v>0</v>
      </c>
      <c r="F34" s="76">
        <v>23298</v>
      </c>
      <c r="G34" s="76">
        <v>19804</v>
      </c>
      <c r="H34" s="76">
        <v>3494</v>
      </c>
      <c r="I34" s="76">
        <v>8500</v>
      </c>
      <c r="J34" s="76">
        <v>213998</v>
      </c>
      <c r="K34" s="76">
        <v>149449</v>
      </c>
      <c r="L34" s="76">
        <v>64549</v>
      </c>
      <c r="M34" s="76">
        <v>25346</v>
      </c>
      <c r="N34" s="76">
        <v>6688</v>
      </c>
      <c r="O34" s="76">
        <v>915</v>
      </c>
      <c r="P34" s="76">
        <v>245</v>
      </c>
      <c r="Q34" s="76">
        <v>10923</v>
      </c>
      <c r="R34" s="76">
        <v>4144</v>
      </c>
    </row>
    <row r="35" spans="1:18" ht="16.7" hidden="1" customHeight="1" x14ac:dyDescent="0.2">
      <c r="A35" s="75" t="s">
        <v>49</v>
      </c>
      <c r="B35" s="76">
        <v>12704</v>
      </c>
      <c r="C35" s="76">
        <v>8697</v>
      </c>
      <c r="D35" s="76">
        <v>4007</v>
      </c>
      <c r="E35" s="76">
        <v>0</v>
      </c>
      <c r="F35" s="76">
        <f>4771+1826</f>
        <v>6597</v>
      </c>
      <c r="G35" s="76">
        <v>4270</v>
      </c>
      <c r="H35" s="76">
        <f>501+1826</f>
        <v>2327</v>
      </c>
      <c r="I35" s="76">
        <v>10</v>
      </c>
      <c r="J35" s="76">
        <v>82361</v>
      </c>
      <c r="K35" s="76">
        <v>65562</v>
      </c>
      <c r="L35" s="76">
        <v>16799</v>
      </c>
      <c r="M35" s="76">
        <v>8860</v>
      </c>
      <c r="N35" s="76">
        <v>2042</v>
      </c>
      <c r="O35" s="76">
        <v>330</v>
      </c>
      <c r="P35" s="76">
        <v>77</v>
      </c>
      <c r="Q35" s="76">
        <v>3008</v>
      </c>
      <c r="R35" s="76">
        <v>645</v>
      </c>
    </row>
    <row r="36" spans="1:18" ht="16.7" hidden="1" customHeight="1" x14ac:dyDescent="0.2">
      <c r="A36" s="75" t="s">
        <v>50</v>
      </c>
      <c r="B36" s="76">
        <v>60683</v>
      </c>
      <c r="C36" s="76">
        <v>49602</v>
      </c>
      <c r="D36" s="76">
        <v>11081</v>
      </c>
      <c r="E36" s="76">
        <v>0</v>
      </c>
      <c r="F36" s="76">
        <v>19166</v>
      </c>
      <c r="G36" s="76">
        <v>8471</v>
      </c>
      <c r="H36" s="76">
        <v>10695</v>
      </c>
      <c r="I36" s="76">
        <v>4000</v>
      </c>
      <c r="J36" s="76">
        <v>203448</v>
      </c>
      <c r="K36" s="76">
        <v>128985</v>
      </c>
      <c r="L36" s="76">
        <v>74463</v>
      </c>
      <c r="M36" s="76">
        <v>22851</v>
      </c>
      <c r="N36" s="76">
        <v>5603</v>
      </c>
      <c r="O36" s="76">
        <v>840</v>
      </c>
      <c r="P36" s="76">
        <v>246</v>
      </c>
      <c r="Q36" s="76">
        <v>7396</v>
      </c>
      <c r="R36" s="76">
        <v>5272</v>
      </c>
    </row>
    <row r="37" spans="1:18" ht="16.7" hidden="1" customHeight="1" x14ac:dyDescent="0.2">
      <c r="A37" s="75" t="s">
        <v>51</v>
      </c>
      <c r="B37" s="76">
        <v>63800</v>
      </c>
      <c r="C37" s="76">
        <v>0</v>
      </c>
      <c r="D37" s="76">
        <v>63800</v>
      </c>
      <c r="E37" s="76">
        <v>0</v>
      </c>
      <c r="F37" s="76">
        <v>6150</v>
      </c>
      <c r="G37" s="76">
        <v>0</v>
      </c>
      <c r="H37" s="76">
        <v>6150</v>
      </c>
      <c r="I37" s="76">
        <v>0</v>
      </c>
      <c r="J37" s="76">
        <v>17420</v>
      </c>
      <c r="K37" s="76">
        <v>0</v>
      </c>
      <c r="L37" s="76">
        <v>17420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  <c r="R37" s="76">
        <v>0</v>
      </c>
    </row>
    <row r="38" spans="1:18" ht="16.7" hidden="1" customHeight="1" x14ac:dyDescent="0.2">
      <c r="A38" s="75" t="s">
        <v>52</v>
      </c>
      <c r="B38" s="76">
        <v>4100</v>
      </c>
      <c r="C38" s="76">
        <v>0</v>
      </c>
      <c r="D38" s="76">
        <v>4100</v>
      </c>
      <c r="E38" s="76">
        <v>0</v>
      </c>
      <c r="F38" s="76">
        <v>800</v>
      </c>
      <c r="G38" s="76">
        <v>0</v>
      </c>
      <c r="H38" s="76">
        <v>800</v>
      </c>
      <c r="I38" s="76">
        <v>0</v>
      </c>
      <c r="J38" s="76">
        <v>4515</v>
      </c>
      <c r="K38" s="76">
        <v>0</v>
      </c>
      <c r="L38" s="76">
        <v>4515</v>
      </c>
      <c r="M38" s="76">
        <v>0</v>
      </c>
      <c r="N38" s="76">
        <v>0</v>
      </c>
      <c r="O38" s="76">
        <v>0</v>
      </c>
      <c r="P38" s="76">
        <v>0</v>
      </c>
      <c r="Q38" s="76">
        <v>0</v>
      </c>
      <c r="R38" s="76">
        <v>0</v>
      </c>
    </row>
    <row r="39" spans="1:18" ht="16.7" hidden="1" customHeight="1" x14ac:dyDescent="0.2">
      <c r="A39" s="75" t="s">
        <v>53</v>
      </c>
      <c r="B39" s="76">
        <v>146153</v>
      </c>
      <c r="C39" s="76">
        <v>0</v>
      </c>
      <c r="D39" s="76">
        <v>146153</v>
      </c>
      <c r="E39" s="76">
        <v>0</v>
      </c>
      <c r="F39" s="76">
        <v>24650</v>
      </c>
      <c r="G39" s="76">
        <v>0</v>
      </c>
      <c r="H39" s="76">
        <v>24650</v>
      </c>
      <c r="I39" s="76">
        <v>0</v>
      </c>
      <c r="J39" s="76">
        <v>2000</v>
      </c>
      <c r="K39" s="76">
        <v>0</v>
      </c>
      <c r="L39" s="76">
        <v>2000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  <c r="R39" s="76">
        <v>0</v>
      </c>
    </row>
    <row r="40" spans="1:18" ht="16.7" hidden="1" customHeight="1" x14ac:dyDescent="0.2">
      <c r="A40" s="75" t="s">
        <v>54</v>
      </c>
      <c r="B40" s="76">
        <v>14000</v>
      </c>
      <c r="C40" s="76">
        <v>14000</v>
      </c>
      <c r="D40" s="76">
        <v>0</v>
      </c>
      <c r="E40" s="76">
        <v>0</v>
      </c>
      <c r="F40" s="76">
        <v>0</v>
      </c>
      <c r="G40" s="76">
        <v>0</v>
      </c>
      <c r="H40" s="76">
        <v>0</v>
      </c>
      <c r="I40" s="76">
        <v>0</v>
      </c>
      <c r="J40" s="76">
        <v>34495</v>
      </c>
      <c r="K40" s="76">
        <v>33945</v>
      </c>
      <c r="L40" s="76">
        <v>550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  <c r="R40" s="76">
        <v>0</v>
      </c>
    </row>
    <row r="41" spans="1:18" ht="16.7" hidden="1" customHeight="1" x14ac:dyDescent="0.2">
      <c r="A41" s="75" t="s">
        <v>55</v>
      </c>
      <c r="B41" s="76">
        <v>0</v>
      </c>
      <c r="C41" s="76">
        <v>0</v>
      </c>
      <c r="D41" s="76">
        <v>0</v>
      </c>
      <c r="E41" s="76">
        <v>0</v>
      </c>
      <c r="F41" s="76">
        <v>0</v>
      </c>
      <c r="G41" s="76">
        <v>0</v>
      </c>
      <c r="H41" s="76">
        <v>0</v>
      </c>
      <c r="I41" s="76">
        <v>0</v>
      </c>
      <c r="J41" s="76">
        <v>103950</v>
      </c>
      <c r="K41" s="76">
        <v>0</v>
      </c>
      <c r="L41" s="76">
        <v>103950</v>
      </c>
      <c r="M41" s="76">
        <v>0</v>
      </c>
      <c r="N41" s="76">
        <v>0</v>
      </c>
      <c r="O41" s="76">
        <v>0</v>
      </c>
      <c r="P41" s="76">
        <v>0</v>
      </c>
      <c r="Q41" s="76">
        <v>0</v>
      </c>
      <c r="R41" s="76">
        <v>0</v>
      </c>
    </row>
    <row r="42" spans="1:18" ht="16.7" hidden="1" customHeight="1" x14ac:dyDescent="0.2">
      <c r="A42" s="75" t="s">
        <v>56</v>
      </c>
      <c r="B42" s="76">
        <v>700</v>
      </c>
      <c r="C42" s="76">
        <v>30</v>
      </c>
      <c r="D42" s="76">
        <v>670</v>
      </c>
      <c r="E42" s="76">
        <v>0</v>
      </c>
      <c r="F42" s="76">
        <v>41872</v>
      </c>
      <c r="G42" s="76">
        <v>200</v>
      </c>
      <c r="H42" s="76">
        <v>41672</v>
      </c>
      <c r="I42" s="76">
        <v>0</v>
      </c>
      <c r="J42" s="76">
        <v>29140</v>
      </c>
      <c r="K42" s="76">
        <v>0</v>
      </c>
      <c r="L42" s="76">
        <v>29140</v>
      </c>
      <c r="M42" s="76">
        <v>0</v>
      </c>
      <c r="N42" s="76">
        <v>0</v>
      </c>
      <c r="O42" s="76">
        <v>0</v>
      </c>
      <c r="P42" s="76">
        <v>0</v>
      </c>
      <c r="Q42" s="76">
        <v>0</v>
      </c>
      <c r="R42" s="76">
        <v>0</v>
      </c>
    </row>
    <row r="43" spans="1:18" ht="16.7" hidden="1" customHeight="1" x14ac:dyDescent="0.2">
      <c r="A43" s="75" t="s">
        <v>57</v>
      </c>
      <c r="B43" s="76">
        <v>4187</v>
      </c>
      <c r="C43" s="76">
        <v>0</v>
      </c>
      <c r="D43" s="76">
        <v>4187</v>
      </c>
      <c r="E43" s="76">
        <v>0</v>
      </c>
      <c r="F43" s="76">
        <v>59440</v>
      </c>
      <c r="G43" s="76">
        <v>0</v>
      </c>
      <c r="H43" s="76">
        <v>59440</v>
      </c>
      <c r="I43" s="76">
        <v>60</v>
      </c>
      <c r="J43" s="76">
        <v>6723</v>
      </c>
      <c r="K43" s="76">
        <v>3300</v>
      </c>
      <c r="L43" s="76">
        <v>3423</v>
      </c>
      <c r="M43" s="76">
        <v>0</v>
      </c>
      <c r="N43" s="76">
        <v>0</v>
      </c>
      <c r="O43" s="76">
        <v>0</v>
      </c>
      <c r="P43" s="76">
        <v>0</v>
      </c>
      <c r="Q43" s="76">
        <v>0</v>
      </c>
      <c r="R43" s="76">
        <v>0</v>
      </c>
    </row>
    <row r="44" spans="1:18" ht="16.7" hidden="1" customHeight="1" x14ac:dyDescent="0.2">
      <c r="A44" s="75" t="s">
        <v>58</v>
      </c>
      <c r="B44" s="76">
        <v>0</v>
      </c>
      <c r="C44" s="76">
        <v>0</v>
      </c>
      <c r="D44" s="76">
        <v>0</v>
      </c>
      <c r="E44" s="76">
        <v>1449</v>
      </c>
      <c r="F44" s="76">
        <v>8000</v>
      </c>
      <c r="G44" s="76">
        <v>0</v>
      </c>
      <c r="H44" s="76">
        <v>8000</v>
      </c>
      <c r="I44" s="76">
        <v>5</v>
      </c>
      <c r="J44" s="76">
        <v>3900</v>
      </c>
      <c r="K44" s="76">
        <v>0</v>
      </c>
      <c r="L44" s="76">
        <v>3900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  <c r="R44" s="76">
        <v>0</v>
      </c>
    </row>
    <row r="45" spans="1:18" ht="16.7" hidden="1" customHeight="1" x14ac:dyDescent="0.2">
      <c r="A45" s="75" t="s">
        <v>59</v>
      </c>
      <c r="B45" s="76">
        <f>2143+2900</f>
        <v>5043</v>
      </c>
      <c r="C45" s="76">
        <v>1083</v>
      </c>
      <c r="D45" s="76">
        <f>1060+2900</f>
        <v>3960</v>
      </c>
      <c r="E45" s="76">
        <v>229</v>
      </c>
      <c r="F45" s="76">
        <v>18770</v>
      </c>
      <c r="G45" s="76">
        <v>710</v>
      </c>
      <c r="H45" s="76">
        <v>18060</v>
      </c>
      <c r="I45" s="76">
        <v>440</v>
      </c>
      <c r="J45" s="76">
        <v>111967</v>
      </c>
      <c r="K45" s="76">
        <v>13124</v>
      </c>
      <c r="L45" s="76">
        <v>98843</v>
      </c>
      <c r="M45" s="76">
        <v>2819</v>
      </c>
      <c r="N45" s="76">
        <v>841</v>
      </c>
      <c r="O45" s="76">
        <v>120</v>
      </c>
      <c r="P45" s="76">
        <v>0</v>
      </c>
      <c r="Q45" s="76">
        <v>0</v>
      </c>
      <c r="R45" s="76">
        <v>566</v>
      </c>
    </row>
    <row r="46" spans="1:18" ht="44.65" hidden="1" customHeight="1" x14ac:dyDescent="0.2">
      <c r="A46" s="75" t="s">
        <v>60</v>
      </c>
      <c r="B46" s="76">
        <v>28780</v>
      </c>
      <c r="C46" s="76">
        <v>40</v>
      </c>
      <c r="D46" s="76">
        <v>28740</v>
      </c>
      <c r="E46" s="76">
        <v>0</v>
      </c>
      <c r="F46" s="76">
        <v>1270</v>
      </c>
      <c r="G46" s="76">
        <v>0</v>
      </c>
      <c r="H46" s="76">
        <v>1270</v>
      </c>
      <c r="I46" s="76">
        <v>0</v>
      </c>
      <c r="J46" s="76">
        <v>18500</v>
      </c>
      <c r="K46" s="76">
        <v>0</v>
      </c>
      <c r="L46" s="76">
        <v>18500</v>
      </c>
      <c r="M46" s="76">
        <v>0</v>
      </c>
      <c r="N46" s="76">
        <v>0</v>
      </c>
      <c r="O46" s="76">
        <v>0</v>
      </c>
      <c r="P46" s="76">
        <v>0</v>
      </c>
      <c r="Q46" s="76">
        <v>0</v>
      </c>
      <c r="R46" s="76">
        <v>0</v>
      </c>
    </row>
    <row r="47" spans="1:18" ht="29.85" hidden="1" customHeight="1" x14ac:dyDescent="0.2">
      <c r="A47" s="75" t="s">
        <v>61</v>
      </c>
      <c r="B47" s="76">
        <v>0</v>
      </c>
      <c r="C47" s="76">
        <v>0</v>
      </c>
      <c r="D47" s="76">
        <v>0</v>
      </c>
      <c r="E47" s="76">
        <v>110</v>
      </c>
      <c r="F47" s="76">
        <v>0</v>
      </c>
      <c r="G47" s="76">
        <v>0</v>
      </c>
      <c r="H47" s="76">
        <v>0</v>
      </c>
      <c r="I47" s="76">
        <v>0</v>
      </c>
      <c r="J47" s="76">
        <v>15244</v>
      </c>
      <c r="K47" s="76">
        <v>0</v>
      </c>
      <c r="L47" s="76">
        <v>15244</v>
      </c>
      <c r="M47" s="76">
        <v>0</v>
      </c>
      <c r="N47" s="76">
        <v>0</v>
      </c>
      <c r="O47" s="76">
        <v>0</v>
      </c>
      <c r="P47" s="76">
        <v>0</v>
      </c>
      <c r="Q47" s="76">
        <v>0</v>
      </c>
      <c r="R47" s="76">
        <v>0</v>
      </c>
    </row>
    <row r="48" spans="1:18" ht="20.25" hidden="1" customHeight="1" x14ac:dyDescent="0.2">
      <c r="A48" s="77" t="s">
        <v>62</v>
      </c>
      <c r="B48" s="78">
        <f t="shared" ref="B48" si="0">SUM(B8:B47)</f>
        <v>1052174</v>
      </c>
      <c r="C48" s="78">
        <f t="shared" ref="C48" si="1">SUM(C8:C47)</f>
        <v>583619</v>
      </c>
      <c r="D48" s="78">
        <f t="shared" ref="D48" si="2">SUM(D8:D47)</f>
        <v>468555</v>
      </c>
      <c r="E48" s="78">
        <v>1788</v>
      </c>
      <c r="F48" s="78">
        <f>SUM(F8:F47)</f>
        <v>530758</v>
      </c>
      <c r="G48" s="78">
        <f t="shared" ref="G48:H48" si="3">SUM(G8:G47)</f>
        <v>282010</v>
      </c>
      <c r="H48" s="78">
        <f t="shared" si="3"/>
        <v>248748</v>
      </c>
      <c r="I48" s="78">
        <v>145175</v>
      </c>
      <c r="J48" s="78">
        <v>3779209</v>
      </c>
      <c r="K48" s="78">
        <v>2313207</v>
      </c>
      <c r="L48" s="78">
        <v>1466002</v>
      </c>
      <c r="M48" s="78">
        <v>403608</v>
      </c>
      <c r="N48" s="78">
        <v>119343</v>
      </c>
      <c r="O48" s="78">
        <v>15604</v>
      </c>
      <c r="P48" s="78">
        <v>3079</v>
      </c>
      <c r="Q48" s="78">
        <v>183827</v>
      </c>
      <c r="R48" s="78">
        <v>78323</v>
      </c>
    </row>
  </sheetData>
  <autoFilter ref="A7:R48">
    <filterColumn colId="0">
      <filters>
        <filter val="ГБУЗ КО &quot;КГКБ №5&quot;"/>
      </filters>
    </filterColumn>
  </autoFilter>
  <mergeCells count="8">
    <mergeCell ref="A5:A6"/>
    <mergeCell ref="Q2:R2"/>
    <mergeCell ref="B5:D5"/>
    <mergeCell ref="E5:E6"/>
    <mergeCell ref="F5:H5"/>
    <mergeCell ref="I5:I6"/>
    <mergeCell ref="J5:L5"/>
    <mergeCell ref="M5:R5"/>
  </mergeCells>
  <pageMargins left="0.39370080000000002" right="0.39370080000000002" top="0.39370080000000002" bottom="0.58740159999999997" header="0.3" footer="0.3"/>
  <pageSetup paperSize="9" orientation="landscape" r:id="rId1"/>
  <headerFooter differentFirst="1">
    <oddFooter>&amp;C&amp;P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04"/>
  <sheetViews>
    <sheetView workbookViewId="0">
      <selection activeCell="X1" sqref="X1:AN1048576"/>
    </sheetView>
  </sheetViews>
  <sheetFormatPr defaultRowHeight="15" customHeight="1" x14ac:dyDescent="0.2"/>
  <cols>
    <col min="1" max="1" width="42.1640625" style="50" customWidth="1"/>
    <col min="2" max="22" width="14.5" style="50" hidden="1" customWidth="1"/>
    <col min="23" max="23" width="14.5" style="50" customWidth="1"/>
    <col min="24" max="40" width="14.5" style="50" hidden="1" customWidth="1"/>
    <col min="41" max="16384" width="9.33203125" style="50"/>
  </cols>
  <sheetData>
    <row r="1" spans="1:40" ht="15" customHeight="1" x14ac:dyDescent="0.2">
      <c r="I1" s="63" t="s">
        <v>412</v>
      </c>
    </row>
    <row r="2" spans="1:40" ht="15" customHeight="1" x14ac:dyDescent="0.2">
      <c r="B2" s="90" t="s">
        <v>411</v>
      </c>
      <c r="C2" s="90"/>
      <c r="D2" s="90"/>
      <c r="E2" s="90"/>
      <c r="F2" s="90"/>
      <c r="G2" s="90"/>
      <c r="H2" s="90"/>
    </row>
    <row r="3" spans="1:40" ht="153" x14ac:dyDescent="0.2">
      <c r="A3" s="64" t="s">
        <v>70</v>
      </c>
      <c r="B3" s="64" t="s">
        <v>71</v>
      </c>
      <c r="C3" s="64" t="s">
        <v>72</v>
      </c>
      <c r="D3" s="64" t="s">
        <v>73</v>
      </c>
      <c r="E3" s="64" t="s">
        <v>74</v>
      </c>
      <c r="F3" s="64" t="s">
        <v>75</v>
      </c>
      <c r="G3" s="64" t="s">
        <v>76</v>
      </c>
      <c r="H3" s="64" t="s">
        <v>77</v>
      </c>
      <c r="I3" s="64" t="s">
        <v>78</v>
      </c>
      <c r="J3" s="64" t="s">
        <v>79</v>
      </c>
      <c r="K3" s="64" t="s">
        <v>80</v>
      </c>
      <c r="L3" s="64" t="s">
        <v>81</v>
      </c>
      <c r="M3" s="64" t="s">
        <v>82</v>
      </c>
      <c r="N3" s="64" t="s">
        <v>83</v>
      </c>
      <c r="O3" s="64" t="s">
        <v>84</v>
      </c>
      <c r="P3" s="64" t="s">
        <v>85</v>
      </c>
      <c r="Q3" s="64" t="s">
        <v>86</v>
      </c>
      <c r="R3" s="64" t="s">
        <v>87</v>
      </c>
      <c r="S3" s="64" t="s">
        <v>88</v>
      </c>
      <c r="T3" s="64" t="s">
        <v>89</v>
      </c>
      <c r="U3" s="64" t="s">
        <v>90</v>
      </c>
      <c r="V3" s="64" t="s">
        <v>91</v>
      </c>
      <c r="W3" s="64" t="s">
        <v>92</v>
      </c>
      <c r="X3" s="64" t="s">
        <v>93</v>
      </c>
      <c r="Y3" s="64" t="s">
        <v>94</v>
      </c>
      <c r="Z3" s="64" t="s">
        <v>95</v>
      </c>
      <c r="AA3" s="64" t="s">
        <v>96</v>
      </c>
      <c r="AB3" s="64" t="s">
        <v>97</v>
      </c>
      <c r="AC3" s="64" t="s">
        <v>98</v>
      </c>
      <c r="AD3" s="64" t="s">
        <v>99</v>
      </c>
      <c r="AE3" s="64" t="s">
        <v>100</v>
      </c>
      <c r="AF3" s="64" t="s">
        <v>101</v>
      </c>
      <c r="AG3" s="64" t="s">
        <v>102</v>
      </c>
      <c r="AH3" s="64" t="s">
        <v>103</v>
      </c>
      <c r="AI3" s="64" t="s">
        <v>104</v>
      </c>
      <c r="AJ3" s="64" t="s">
        <v>105</v>
      </c>
      <c r="AK3" s="64" t="s">
        <v>106</v>
      </c>
      <c r="AL3" s="64" t="s">
        <v>107</v>
      </c>
      <c r="AM3" s="64" t="s">
        <v>108</v>
      </c>
      <c r="AN3" s="64" t="s">
        <v>109</v>
      </c>
    </row>
    <row r="4" spans="1:40" ht="38.25" x14ac:dyDescent="0.2">
      <c r="A4" s="65" t="s">
        <v>110</v>
      </c>
      <c r="B4" s="66">
        <v>0</v>
      </c>
      <c r="C4" s="66">
        <v>98</v>
      </c>
      <c r="D4" s="66">
        <v>554</v>
      </c>
      <c r="E4" s="66">
        <v>0</v>
      </c>
      <c r="F4" s="66">
        <v>0</v>
      </c>
      <c r="G4" s="66">
        <v>5837</v>
      </c>
      <c r="H4" s="66">
        <v>2627</v>
      </c>
      <c r="I4" s="66">
        <v>1031</v>
      </c>
      <c r="J4" s="66">
        <v>830</v>
      </c>
      <c r="K4" s="66">
        <v>189</v>
      </c>
      <c r="L4" s="66">
        <v>0</v>
      </c>
      <c r="M4" s="66">
        <v>0</v>
      </c>
      <c r="N4" s="66">
        <v>7728</v>
      </c>
      <c r="O4" s="66">
        <v>0</v>
      </c>
      <c r="P4" s="66">
        <v>5058</v>
      </c>
      <c r="Q4" s="66">
        <v>0</v>
      </c>
      <c r="R4" s="66">
        <v>3485</v>
      </c>
      <c r="S4" s="66">
        <v>0</v>
      </c>
      <c r="T4" s="66">
        <v>0</v>
      </c>
      <c r="U4" s="66">
        <v>0</v>
      </c>
      <c r="V4" s="66">
        <v>9131</v>
      </c>
      <c r="W4" s="66">
        <v>9644</v>
      </c>
      <c r="X4" s="66">
        <v>2355</v>
      </c>
      <c r="Y4" s="66">
        <v>2416</v>
      </c>
      <c r="Z4" s="66">
        <v>1931</v>
      </c>
      <c r="AA4" s="66">
        <v>3077</v>
      </c>
      <c r="AB4" s="66">
        <v>946</v>
      </c>
      <c r="AC4" s="66">
        <v>2691</v>
      </c>
      <c r="AD4" s="66">
        <v>0</v>
      </c>
      <c r="AE4" s="66">
        <v>0</v>
      </c>
      <c r="AF4" s="66">
        <v>0</v>
      </c>
      <c r="AG4" s="66">
        <v>0</v>
      </c>
      <c r="AH4" s="66">
        <v>0</v>
      </c>
      <c r="AI4" s="66">
        <v>0</v>
      </c>
      <c r="AJ4" s="66">
        <v>0</v>
      </c>
      <c r="AK4" s="66">
        <v>0</v>
      </c>
      <c r="AL4" s="66">
        <v>500</v>
      </c>
      <c r="AM4" s="66">
        <v>0</v>
      </c>
      <c r="AN4" s="66">
        <v>0</v>
      </c>
    </row>
    <row r="5" spans="1:40" ht="38.25" x14ac:dyDescent="0.2">
      <c r="A5" s="65" t="s">
        <v>111</v>
      </c>
      <c r="B5" s="66">
        <v>0</v>
      </c>
      <c r="C5" s="66">
        <v>79</v>
      </c>
      <c r="D5" s="66">
        <v>947</v>
      </c>
      <c r="E5" s="66">
        <v>0</v>
      </c>
      <c r="F5" s="66">
        <v>0</v>
      </c>
      <c r="G5" s="66">
        <v>5009</v>
      </c>
      <c r="H5" s="66">
        <v>2866</v>
      </c>
      <c r="I5" s="66">
        <v>1097</v>
      </c>
      <c r="J5" s="66">
        <v>876</v>
      </c>
      <c r="K5" s="66">
        <v>237</v>
      </c>
      <c r="L5" s="66">
        <v>0</v>
      </c>
      <c r="M5" s="66">
        <v>0</v>
      </c>
      <c r="N5" s="66">
        <v>7163</v>
      </c>
      <c r="O5" s="66">
        <v>0</v>
      </c>
      <c r="P5" s="66">
        <v>5124</v>
      </c>
      <c r="Q5" s="66">
        <v>0</v>
      </c>
      <c r="R5" s="66">
        <v>3561</v>
      </c>
      <c r="S5" s="66">
        <v>0</v>
      </c>
      <c r="T5" s="66">
        <v>0</v>
      </c>
      <c r="U5" s="66">
        <v>0</v>
      </c>
      <c r="V5" s="66">
        <v>7919</v>
      </c>
      <c r="W5" s="66">
        <v>9252</v>
      </c>
      <c r="X5" s="66">
        <v>2643</v>
      </c>
      <c r="Y5" s="66">
        <v>2497</v>
      </c>
      <c r="Z5" s="66">
        <v>1985</v>
      </c>
      <c r="AA5" s="66">
        <v>3611</v>
      </c>
      <c r="AB5" s="66">
        <v>1096</v>
      </c>
      <c r="AC5" s="66">
        <v>2912</v>
      </c>
      <c r="AD5" s="66">
        <v>0</v>
      </c>
      <c r="AE5" s="66">
        <v>0</v>
      </c>
      <c r="AF5" s="66">
        <v>0</v>
      </c>
      <c r="AG5" s="66">
        <v>0</v>
      </c>
      <c r="AH5" s="66">
        <v>0</v>
      </c>
      <c r="AI5" s="66">
        <v>0</v>
      </c>
      <c r="AJ5" s="66">
        <v>0</v>
      </c>
      <c r="AK5" s="66">
        <v>0</v>
      </c>
      <c r="AL5" s="66">
        <v>341</v>
      </c>
      <c r="AM5" s="66">
        <v>0</v>
      </c>
      <c r="AN5" s="66">
        <v>0</v>
      </c>
    </row>
    <row r="6" spans="1:40" ht="38.25" x14ac:dyDescent="0.2">
      <c r="A6" s="65" t="s">
        <v>112</v>
      </c>
      <c r="B6" s="66">
        <v>0</v>
      </c>
      <c r="C6" s="66">
        <v>0</v>
      </c>
      <c r="D6" s="66">
        <v>0</v>
      </c>
      <c r="E6" s="66">
        <v>0</v>
      </c>
      <c r="F6" s="66">
        <v>0</v>
      </c>
      <c r="G6" s="66">
        <v>408</v>
      </c>
      <c r="H6" s="66">
        <v>4</v>
      </c>
      <c r="I6" s="66">
        <v>4</v>
      </c>
      <c r="J6" s="66">
        <v>4</v>
      </c>
      <c r="K6" s="66">
        <v>7</v>
      </c>
      <c r="L6" s="66">
        <v>0</v>
      </c>
      <c r="M6" s="66">
        <v>0</v>
      </c>
      <c r="N6" s="66">
        <v>191</v>
      </c>
      <c r="O6" s="66">
        <v>0</v>
      </c>
      <c r="P6" s="66">
        <v>1</v>
      </c>
      <c r="Q6" s="66">
        <v>0</v>
      </c>
      <c r="R6" s="66">
        <v>17</v>
      </c>
      <c r="S6" s="66">
        <v>0</v>
      </c>
      <c r="T6" s="66">
        <v>0</v>
      </c>
      <c r="U6" s="66">
        <v>0</v>
      </c>
      <c r="V6" s="66">
        <v>469</v>
      </c>
      <c r="W6" s="66">
        <v>0</v>
      </c>
      <c r="X6" s="66">
        <v>16</v>
      </c>
      <c r="Y6" s="66">
        <v>1</v>
      </c>
      <c r="Z6" s="66">
        <v>1</v>
      </c>
      <c r="AA6" s="66">
        <v>140</v>
      </c>
      <c r="AB6" s="66">
        <v>0</v>
      </c>
      <c r="AC6" s="66">
        <v>20</v>
      </c>
      <c r="AD6" s="66">
        <v>0</v>
      </c>
      <c r="AE6" s="66">
        <v>0</v>
      </c>
      <c r="AF6" s="66">
        <v>0</v>
      </c>
      <c r="AG6" s="66">
        <v>0</v>
      </c>
      <c r="AH6" s="66">
        <v>0</v>
      </c>
      <c r="AI6" s="66">
        <v>0</v>
      </c>
      <c r="AJ6" s="66">
        <v>0</v>
      </c>
      <c r="AK6" s="66">
        <v>0</v>
      </c>
      <c r="AL6" s="66">
        <v>0</v>
      </c>
      <c r="AM6" s="66">
        <v>0</v>
      </c>
      <c r="AN6" s="66">
        <v>0</v>
      </c>
    </row>
    <row r="7" spans="1:40" ht="38.25" x14ac:dyDescent="0.2">
      <c r="A7" s="65" t="s">
        <v>113</v>
      </c>
      <c r="B7" s="66">
        <v>0</v>
      </c>
      <c r="C7" s="66">
        <v>0</v>
      </c>
      <c r="D7" s="66">
        <v>0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3</v>
      </c>
      <c r="L7" s="66">
        <v>0</v>
      </c>
      <c r="M7" s="66">
        <v>0</v>
      </c>
      <c r="N7" s="66">
        <v>15</v>
      </c>
      <c r="O7" s="66">
        <v>0</v>
      </c>
      <c r="P7" s="66">
        <v>4</v>
      </c>
      <c r="Q7" s="66">
        <v>0</v>
      </c>
      <c r="R7" s="66">
        <v>0</v>
      </c>
      <c r="S7" s="66">
        <v>0</v>
      </c>
      <c r="T7" s="66">
        <v>0</v>
      </c>
      <c r="U7" s="66">
        <v>0</v>
      </c>
      <c r="V7" s="66">
        <v>32</v>
      </c>
      <c r="W7" s="66">
        <v>0</v>
      </c>
      <c r="X7" s="66">
        <v>3</v>
      </c>
      <c r="Y7" s="66">
        <v>0</v>
      </c>
      <c r="Z7" s="66">
        <v>0</v>
      </c>
      <c r="AA7" s="66">
        <v>100</v>
      </c>
      <c r="AB7" s="66">
        <v>0</v>
      </c>
      <c r="AC7" s="66">
        <v>1</v>
      </c>
      <c r="AD7" s="66">
        <v>0</v>
      </c>
      <c r="AE7" s="66">
        <v>0</v>
      </c>
      <c r="AF7" s="66">
        <v>0</v>
      </c>
      <c r="AG7" s="66">
        <v>0</v>
      </c>
      <c r="AH7" s="66">
        <v>0</v>
      </c>
      <c r="AI7" s="66">
        <v>0</v>
      </c>
      <c r="AJ7" s="66">
        <v>0</v>
      </c>
      <c r="AK7" s="66">
        <v>0</v>
      </c>
      <c r="AL7" s="66">
        <v>0</v>
      </c>
      <c r="AM7" s="66">
        <v>0</v>
      </c>
      <c r="AN7" s="66">
        <v>0</v>
      </c>
    </row>
    <row r="8" spans="1:40" ht="12.75" x14ac:dyDescent="0.2">
      <c r="A8" s="65" t="s">
        <v>114</v>
      </c>
      <c r="B8" s="66">
        <v>0</v>
      </c>
      <c r="C8" s="66">
        <v>0</v>
      </c>
      <c r="D8" s="66">
        <v>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0</v>
      </c>
      <c r="P8" s="66">
        <v>7</v>
      </c>
      <c r="Q8" s="66">
        <v>0</v>
      </c>
      <c r="R8" s="66">
        <v>613</v>
      </c>
      <c r="S8" s="66">
        <v>0</v>
      </c>
      <c r="T8" s="66">
        <v>0</v>
      </c>
      <c r="U8" s="66">
        <v>0</v>
      </c>
      <c r="V8" s="66">
        <v>0</v>
      </c>
      <c r="W8" s="66">
        <v>0</v>
      </c>
      <c r="X8" s="66">
        <v>0</v>
      </c>
      <c r="Y8" s="66">
        <v>0</v>
      </c>
      <c r="Z8" s="66">
        <v>0</v>
      </c>
      <c r="AA8" s="66">
        <v>0</v>
      </c>
      <c r="AB8" s="66">
        <v>0</v>
      </c>
      <c r="AC8" s="66">
        <v>0</v>
      </c>
      <c r="AD8" s="66">
        <v>0</v>
      </c>
      <c r="AE8" s="66">
        <v>0</v>
      </c>
      <c r="AF8" s="66">
        <v>0</v>
      </c>
      <c r="AG8" s="66">
        <v>0</v>
      </c>
      <c r="AH8" s="66">
        <v>0</v>
      </c>
      <c r="AI8" s="66">
        <v>0</v>
      </c>
      <c r="AJ8" s="66">
        <v>0</v>
      </c>
      <c r="AK8" s="66">
        <v>0</v>
      </c>
      <c r="AL8" s="66">
        <v>0</v>
      </c>
      <c r="AM8" s="66">
        <v>0</v>
      </c>
      <c r="AN8" s="66">
        <v>0</v>
      </c>
    </row>
    <row r="9" spans="1:40" ht="12.75" x14ac:dyDescent="0.2">
      <c r="A9" s="65" t="s">
        <v>115</v>
      </c>
      <c r="B9" s="66">
        <v>0</v>
      </c>
      <c r="C9" s="66">
        <v>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2700</v>
      </c>
      <c r="R9" s="66">
        <v>331</v>
      </c>
      <c r="S9" s="66">
        <v>0</v>
      </c>
      <c r="T9" s="66">
        <v>0</v>
      </c>
      <c r="U9" s="66">
        <v>0</v>
      </c>
      <c r="V9" s="66">
        <v>0</v>
      </c>
      <c r="W9" s="66">
        <v>0</v>
      </c>
      <c r="X9" s="66">
        <v>0</v>
      </c>
      <c r="Y9" s="66">
        <v>0</v>
      </c>
      <c r="Z9" s="66">
        <v>0</v>
      </c>
      <c r="AA9" s="66">
        <v>0</v>
      </c>
      <c r="AB9" s="66">
        <v>0</v>
      </c>
      <c r="AC9" s="66">
        <v>0</v>
      </c>
      <c r="AD9" s="66">
        <v>0</v>
      </c>
      <c r="AE9" s="66">
        <v>0</v>
      </c>
      <c r="AF9" s="66">
        <v>0</v>
      </c>
      <c r="AG9" s="66">
        <v>0</v>
      </c>
      <c r="AH9" s="66">
        <v>0</v>
      </c>
      <c r="AI9" s="66">
        <v>0</v>
      </c>
      <c r="AJ9" s="66">
        <v>0</v>
      </c>
      <c r="AK9" s="66">
        <v>0</v>
      </c>
      <c r="AL9" s="66">
        <v>0</v>
      </c>
      <c r="AM9" s="66">
        <v>0</v>
      </c>
      <c r="AN9" s="66">
        <v>0</v>
      </c>
    </row>
    <row r="10" spans="1:40" ht="25.5" x14ac:dyDescent="0.2">
      <c r="A10" s="65" t="s">
        <v>116</v>
      </c>
      <c r="B10" s="66">
        <v>0</v>
      </c>
      <c r="C10" s="66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345</v>
      </c>
      <c r="O10" s="66">
        <v>0</v>
      </c>
      <c r="P10" s="66">
        <v>49</v>
      </c>
      <c r="Q10" s="66">
        <v>0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66">
        <v>0</v>
      </c>
      <c r="Y10" s="66">
        <v>0</v>
      </c>
      <c r="Z10" s="66">
        <v>0</v>
      </c>
      <c r="AA10" s="66">
        <v>0</v>
      </c>
      <c r="AB10" s="66">
        <v>0</v>
      </c>
      <c r="AC10" s="66">
        <v>0</v>
      </c>
      <c r="AD10" s="66">
        <v>0</v>
      </c>
      <c r="AE10" s="66">
        <v>0</v>
      </c>
      <c r="AF10" s="66">
        <v>0</v>
      </c>
      <c r="AG10" s="66">
        <v>0</v>
      </c>
      <c r="AH10" s="66">
        <v>0</v>
      </c>
      <c r="AI10" s="66">
        <v>0</v>
      </c>
      <c r="AJ10" s="66">
        <v>0</v>
      </c>
      <c r="AK10" s="66">
        <v>0</v>
      </c>
      <c r="AL10" s="66">
        <v>0</v>
      </c>
      <c r="AM10" s="66">
        <v>0</v>
      </c>
      <c r="AN10" s="66">
        <v>0</v>
      </c>
    </row>
    <row r="11" spans="1:40" ht="25.5" x14ac:dyDescent="0.2">
      <c r="A11" s="65" t="s">
        <v>117</v>
      </c>
      <c r="B11" s="66">
        <v>0</v>
      </c>
      <c r="C11" s="66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39</v>
      </c>
      <c r="O11" s="66">
        <v>0</v>
      </c>
      <c r="P11" s="66">
        <v>50</v>
      </c>
      <c r="Q11" s="66">
        <v>2500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66">
        <v>0</v>
      </c>
      <c r="AB11" s="66">
        <v>0</v>
      </c>
      <c r="AC11" s="66">
        <v>0</v>
      </c>
      <c r="AD11" s="66">
        <v>0</v>
      </c>
      <c r="AE11" s="66">
        <v>0</v>
      </c>
      <c r="AF11" s="66">
        <v>0</v>
      </c>
      <c r="AG11" s="66">
        <v>0</v>
      </c>
      <c r="AH11" s="66">
        <v>0</v>
      </c>
      <c r="AI11" s="66">
        <v>0</v>
      </c>
      <c r="AJ11" s="66">
        <v>0</v>
      </c>
      <c r="AK11" s="66">
        <v>0</v>
      </c>
      <c r="AL11" s="66">
        <v>0</v>
      </c>
      <c r="AM11" s="66">
        <v>0</v>
      </c>
      <c r="AN11" s="66">
        <v>0</v>
      </c>
    </row>
    <row r="12" spans="1:40" ht="25.5" x14ac:dyDescent="0.2">
      <c r="A12" s="65" t="s">
        <v>118</v>
      </c>
      <c r="B12" s="66">
        <v>0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600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66">
        <v>0</v>
      </c>
      <c r="AA12" s="66">
        <v>0</v>
      </c>
      <c r="AB12" s="66">
        <v>0</v>
      </c>
      <c r="AC12" s="66">
        <v>0</v>
      </c>
      <c r="AD12" s="66">
        <v>0</v>
      </c>
      <c r="AE12" s="66">
        <v>0</v>
      </c>
      <c r="AF12" s="66">
        <v>0</v>
      </c>
      <c r="AG12" s="66">
        <v>0</v>
      </c>
      <c r="AH12" s="66">
        <v>0</v>
      </c>
      <c r="AI12" s="66">
        <v>0</v>
      </c>
      <c r="AJ12" s="66">
        <v>0</v>
      </c>
      <c r="AK12" s="66">
        <v>0</v>
      </c>
      <c r="AL12" s="66">
        <v>0</v>
      </c>
      <c r="AM12" s="66">
        <v>0</v>
      </c>
      <c r="AN12" s="66">
        <v>0</v>
      </c>
    </row>
    <row r="13" spans="1:40" ht="12.75" x14ac:dyDescent="0.2">
      <c r="A13" s="65" t="s">
        <v>119</v>
      </c>
      <c r="B13" s="66">
        <v>0</v>
      </c>
      <c r="C13" s="66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66">
        <v>0</v>
      </c>
      <c r="AB13" s="66">
        <v>0</v>
      </c>
      <c r="AC13" s="66">
        <v>0</v>
      </c>
      <c r="AD13" s="66">
        <v>0</v>
      </c>
      <c r="AE13" s="66">
        <v>0</v>
      </c>
      <c r="AF13" s="66">
        <v>0</v>
      </c>
      <c r="AG13" s="66">
        <v>0</v>
      </c>
      <c r="AH13" s="66">
        <v>0</v>
      </c>
      <c r="AI13" s="66">
        <v>2100</v>
      </c>
      <c r="AJ13" s="66">
        <v>0</v>
      </c>
      <c r="AK13" s="66">
        <v>0</v>
      </c>
      <c r="AL13" s="66">
        <v>0</v>
      </c>
      <c r="AM13" s="66">
        <v>0</v>
      </c>
      <c r="AN13" s="66">
        <v>0</v>
      </c>
    </row>
    <row r="14" spans="1:40" ht="25.5" x14ac:dyDescent="0.2">
      <c r="A14" s="65" t="s">
        <v>120</v>
      </c>
      <c r="B14" s="66">
        <v>0</v>
      </c>
      <c r="C14" s="66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23</v>
      </c>
      <c r="Q14" s="66">
        <v>0</v>
      </c>
      <c r="R14" s="66">
        <v>7</v>
      </c>
      <c r="S14" s="66">
        <v>0</v>
      </c>
      <c r="T14" s="66">
        <v>0</v>
      </c>
      <c r="U14" s="66">
        <v>0</v>
      </c>
      <c r="V14" s="66">
        <v>0</v>
      </c>
      <c r="W14" s="66">
        <v>0</v>
      </c>
      <c r="X14" s="66">
        <v>0</v>
      </c>
      <c r="Y14" s="66">
        <v>0</v>
      </c>
      <c r="Z14" s="66">
        <v>0</v>
      </c>
      <c r="AA14" s="66">
        <v>0</v>
      </c>
      <c r="AB14" s="66">
        <v>0</v>
      </c>
      <c r="AC14" s="66">
        <v>0</v>
      </c>
      <c r="AD14" s="66">
        <v>0</v>
      </c>
      <c r="AE14" s="66">
        <v>0</v>
      </c>
      <c r="AF14" s="66">
        <v>0</v>
      </c>
      <c r="AG14" s="66">
        <v>0</v>
      </c>
      <c r="AH14" s="66">
        <v>0</v>
      </c>
      <c r="AI14" s="66">
        <v>0</v>
      </c>
      <c r="AJ14" s="66">
        <v>0</v>
      </c>
      <c r="AK14" s="66">
        <v>0</v>
      </c>
      <c r="AL14" s="66">
        <v>0</v>
      </c>
      <c r="AM14" s="66">
        <v>0</v>
      </c>
      <c r="AN14" s="66">
        <v>0</v>
      </c>
    </row>
    <row r="15" spans="1:40" ht="25.5" x14ac:dyDescent="0.2">
      <c r="A15" s="65" t="s">
        <v>121</v>
      </c>
      <c r="B15" s="66">
        <v>0</v>
      </c>
      <c r="C15" s="66">
        <v>0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280</v>
      </c>
      <c r="Q15" s="66">
        <v>0</v>
      </c>
      <c r="R15" s="66">
        <v>708</v>
      </c>
      <c r="S15" s="66">
        <v>0</v>
      </c>
      <c r="T15" s="66">
        <v>0</v>
      </c>
      <c r="U15" s="66">
        <v>0</v>
      </c>
      <c r="V15" s="66">
        <v>0</v>
      </c>
      <c r="W15" s="66">
        <v>0</v>
      </c>
      <c r="X15" s="66">
        <v>0</v>
      </c>
      <c r="Y15" s="66">
        <v>0</v>
      </c>
      <c r="Z15" s="66">
        <v>0</v>
      </c>
      <c r="AA15" s="66">
        <v>0</v>
      </c>
      <c r="AB15" s="66">
        <v>0</v>
      </c>
      <c r="AC15" s="66">
        <v>0</v>
      </c>
      <c r="AD15" s="66">
        <v>0</v>
      </c>
      <c r="AE15" s="66">
        <v>0</v>
      </c>
      <c r="AF15" s="66">
        <v>0</v>
      </c>
      <c r="AG15" s="66">
        <v>0</v>
      </c>
      <c r="AH15" s="66">
        <v>0</v>
      </c>
      <c r="AI15" s="66">
        <v>0</v>
      </c>
      <c r="AJ15" s="66">
        <v>0</v>
      </c>
      <c r="AK15" s="66">
        <v>0</v>
      </c>
      <c r="AL15" s="66">
        <v>0</v>
      </c>
      <c r="AM15" s="66">
        <v>0</v>
      </c>
      <c r="AN15" s="66">
        <v>0</v>
      </c>
    </row>
    <row r="16" spans="1:40" ht="12.75" x14ac:dyDescent="0.2">
      <c r="A16" s="65" t="s">
        <v>122</v>
      </c>
      <c r="B16" s="66">
        <v>0</v>
      </c>
      <c r="C16" s="66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  <c r="AC16" s="66">
        <v>0</v>
      </c>
      <c r="AD16" s="66">
        <v>0</v>
      </c>
      <c r="AE16" s="66">
        <v>0</v>
      </c>
      <c r="AF16" s="66">
        <v>0</v>
      </c>
      <c r="AG16" s="66">
        <v>0</v>
      </c>
      <c r="AH16" s="66">
        <v>0</v>
      </c>
      <c r="AI16" s="66">
        <v>0</v>
      </c>
      <c r="AJ16" s="66">
        <v>0</v>
      </c>
      <c r="AK16" s="66">
        <v>0</v>
      </c>
      <c r="AL16" s="66">
        <v>2900</v>
      </c>
      <c r="AM16" s="66">
        <v>0</v>
      </c>
      <c r="AN16" s="66">
        <v>0</v>
      </c>
    </row>
    <row r="17" spans="1:40" ht="12.75" x14ac:dyDescent="0.2">
      <c r="A17" s="65" t="s">
        <v>123</v>
      </c>
      <c r="B17" s="66">
        <v>0</v>
      </c>
      <c r="C17" s="66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700</v>
      </c>
      <c r="M17" s="66">
        <v>0</v>
      </c>
      <c r="N17" s="66">
        <v>110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66">
        <v>0</v>
      </c>
      <c r="X17" s="66">
        <v>0</v>
      </c>
      <c r="Y17" s="66">
        <v>0</v>
      </c>
      <c r="Z17" s="66">
        <v>0</v>
      </c>
      <c r="AA17" s="66">
        <v>0</v>
      </c>
      <c r="AB17" s="66">
        <v>0</v>
      </c>
      <c r="AC17" s="66">
        <v>0</v>
      </c>
      <c r="AD17" s="66">
        <v>0</v>
      </c>
      <c r="AE17" s="66">
        <v>0</v>
      </c>
      <c r="AF17" s="66">
        <v>0</v>
      </c>
      <c r="AG17" s="66">
        <v>0</v>
      </c>
      <c r="AH17" s="66">
        <v>0</v>
      </c>
      <c r="AI17" s="66">
        <v>0</v>
      </c>
      <c r="AJ17" s="66">
        <v>0</v>
      </c>
      <c r="AK17" s="66">
        <v>0</v>
      </c>
      <c r="AL17" s="66">
        <v>0</v>
      </c>
      <c r="AM17" s="66">
        <v>0</v>
      </c>
      <c r="AN17" s="66">
        <v>0</v>
      </c>
    </row>
    <row r="18" spans="1:40" ht="25.5" x14ac:dyDescent="0.2">
      <c r="A18" s="65" t="s">
        <v>124</v>
      </c>
      <c r="B18" s="66">
        <v>0</v>
      </c>
      <c r="C18" s="66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590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  <c r="AC18" s="66">
        <v>0</v>
      </c>
      <c r="AD18" s="66">
        <v>0</v>
      </c>
      <c r="AE18" s="66">
        <v>0</v>
      </c>
      <c r="AF18" s="66">
        <v>0</v>
      </c>
      <c r="AG18" s="66">
        <v>0</v>
      </c>
      <c r="AH18" s="66">
        <v>0</v>
      </c>
      <c r="AI18" s="66">
        <v>10</v>
      </c>
      <c r="AJ18" s="66">
        <v>450</v>
      </c>
      <c r="AK18" s="66">
        <v>0</v>
      </c>
      <c r="AL18" s="66">
        <v>400</v>
      </c>
      <c r="AM18" s="66">
        <v>0</v>
      </c>
      <c r="AN18" s="66">
        <v>0</v>
      </c>
    </row>
    <row r="19" spans="1:40" ht="25.5" x14ac:dyDescent="0.2">
      <c r="A19" s="65" t="s">
        <v>125</v>
      </c>
      <c r="B19" s="66">
        <v>0</v>
      </c>
      <c r="C19" s="66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170</v>
      </c>
      <c r="P19" s="66">
        <v>0</v>
      </c>
      <c r="Q19" s="66">
        <v>3950</v>
      </c>
      <c r="R19" s="66">
        <v>360</v>
      </c>
      <c r="S19" s="66">
        <v>1520</v>
      </c>
      <c r="T19" s="66">
        <v>0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  <c r="AC19" s="66">
        <v>1</v>
      </c>
      <c r="AD19" s="66">
        <v>0</v>
      </c>
      <c r="AE19" s="66">
        <v>0</v>
      </c>
      <c r="AF19" s="66">
        <v>0</v>
      </c>
      <c r="AG19" s="66">
        <v>0</v>
      </c>
      <c r="AH19" s="66">
        <v>0</v>
      </c>
      <c r="AI19" s="66">
        <v>7800</v>
      </c>
      <c r="AJ19" s="66">
        <v>0</v>
      </c>
      <c r="AK19" s="66">
        <v>1040</v>
      </c>
      <c r="AL19" s="66">
        <v>2480</v>
      </c>
      <c r="AM19" s="66">
        <v>0</v>
      </c>
      <c r="AN19" s="66">
        <v>0</v>
      </c>
    </row>
    <row r="20" spans="1:40" ht="12.75" x14ac:dyDescent="0.2">
      <c r="A20" s="65" t="s">
        <v>126</v>
      </c>
      <c r="B20" s="66">
        <v>0</v>
      </c>
      <c r="C20" s="66">
        <v>0</v>
      </c>
      <c r="D20" s="66">
        <v>0</v>
      </c>
      <c r="E20" s="66">
        <v>0</v>
      </c>
      <c r="F20" s="66">
        <v>0</v>
      </c>
      <c r="G20" s="66">
        <v>13200</v>
      </c>
      <c r="H20" s="66">
        <v>0</v>
      </c>
      <c r="I20" s="66">
        <v>7</v>
      </c>
      <c r="J20" s="66">
        <v>455</v>
      </c>
      <c r="K20" s="66">
        <v>0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4237</v>
      </c>
      <c r="S20" s="66">
        <v>0</v>
      </c>
      <c r="T20" s="66">
        <v>0</v>
      </c>
      <c r="U20" s="66">
        <v>0</v>
      </c>
      <c r="V20" s="66">
        <v>4000</v>
      </c>
      <c r="W20" s="66">
        <v>3000</v>
      </c>
      <c r="X20" s="66">
        <v>0</v>
      </c>
      <c r="Y20" s="66">
        <v>0</v>
      </c>
      <c r="Z20" s="66">
        <v>0</v>
      </c>
      <c r="AA20" s="66">
        <v>440</v>
      </c>
      <c r="AB20" s="66">
        <v>1036</v>
      </c>
      <c r="AC20" s="66">
        <v>0</v>
      </c>
      <c r="AD20" s="66">
        <v>0</v>
      </c>
      <c r="AE20" s="66">
        <v>0</v>
      </c>
      <c r="AF20" s="66">
        <v>0</v>
      </c>
      <c r="AG20" s="66">
        <v>0</v>
      </c>
      <c r="AH20" s="66">
        <v>0</v>
      </c>
      <c r="AI20" s="66">
        <v>0</v>
      </c>
      <c r="AJ20" s="66">
        <v>0</v>
      </c>
      <c r="AK20" s="66">
        <v>0</v>
      </c>
      <c r="AL20" s="66">
        <v>0</v>
      </c>
      <c r="AM20" s="66">
        <v>0</v>
      </c>
      <c r="AN20" s="66">
        <v>0</v>
      </c>
    </row>
    <row r="21" spans="1:40" ht="25.5" x14ac:dyDescent="0.2">
      <c r="A21" s="65" t="s">
        <v>127</v>
      </c>
      <c r="B21" s="66">
        <v>0</v>
      </c>
      <c r="C21" s="66">
        <v>0</v>
      </c>
      <c r="D21" s="66">
        <v>0</v>
      </c>
      <c r="E21" s="66">
        <v>0</v>
      </c>
      <c r="F21" s="66">
        <v>0</v>
      </c>
      <c r="G21" s="66">
        <v>4300</v>
      </c>
      <c r="H21" s="66">
        <v>0</v>
      </c>
      <c r="I21" s="66">
        <v>9</v>
      </c>
      <c r="J21" s="66">
        <v>300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489</v>
      </c>
      <c r="S21" s="66">
        <v>0</v>
      </c>
      <c r="T21" s="66">
        <v>0</v>
      </c>
      <c r="U21" s="66">
        <v>0</v>
      </c>
      <c r="V21" s="66">
        <v>1950</v>
      </c>
      <c r="W21" s="66">
        <v>2500</v>
      </c>
      <c r="X21" s="66">
        <v>0</v>
      </c>
      <c r="Y21" s="66">
        <v>0</v>
      </c>
      <c r="Z21" s="66">
        <v>0</v>
      </c>
      <c r="AA21" s="66">
        <v>1703</v>
      </c>
      <c r="AB21" s="66">
        <v>2073</v>
      </c>
      <c r="AC21" s="66">
        <v>0</v>
      </c>
      <c r="AD21" s="66">
        <v>0</v>
      </c>
      <c r="AE21" s="66">
        <v>0</v>
      </c>
      <c r="AF21" s="66">
        <v>0</v>
      </c>
      <c r="AG21" s="66">
        <v>0</v>
      </c>
      <c r="AH21" s="66">
        <v>0</v>
      </c>
      <c r="AI21" s="66">
        <v>0</v>
      </c>
      <c r="AJ21" s="66">
        <v>0</v>
      </c>
      <c r="AK21" s="66">
        <v>0</v>
      </c>
      <c r="AL21" s="66">
        <v>0</v>
      </c>
      <c r="AM21" s="66">
        <v>0</v>
      </c>
      <c r="AN21" s="66">
        <v>0</v>
      </c>
    </row>
    <row r="22" spans="1:40" ht="25.5" x14ac:dyDescent="0.2">
      <c r="A22" s="65" t="s">
        <v>128</v>
      </c>
      <c r="B22" s="66">
        <v>0</v>
      </c>
      <c r="C22" s="66">
        <v>0</v>
      </c>
      <c r="D22" s="66">
        <v>0</v>
      </c>
      <c r="E22" s="66">
        <v>0</v>
      </c>
      <c r="F22" s="66">
        <v>0</v>
      </c>
      <c r="G22" s="66">
        <v>23500</v>
      </c>
      <c r="H22" s="66">
        <v>0</v>
      </c>
      <c r="I22" s="66">
        <v>9</v>
      </c>
      <c r="J22" s="66">
        <v>300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9748</v>
      </c>
      <c r="S22" s="66">
        <v>0</v>
      </c>
      <c r="T22" s="66">
        <v>0</v>
      </c>
      <c r="U22" s="66">
        <v>0</v>
      </c>
      <c r="V22" s="66">
        <v>19000</v>
      </c>
      <c r="W22" s="66">
        <v>18500</v>
      </c>
      <c r="X22" s="66">
        <v>0</v>
      </c>
      <c r="Y22" s="66">
        <v>0</v>
      </c>
      <c r="Z22" s="66">
        <v>0</v>
      </c>
      <c r="AA22" s="66">
        <v>2916</v>
      </c>
      <c r="AB22" s="66">
        <v>489</v>
      </c>
      <c r="AC22" s="66">
        <v>0</v>
      </c>
      <c r="AD22" s="66">
        <v>0</v>
      </c>
      <c r="AE22" s="66">
        <v>0</v>
      </c>
      <c r="AF22" s="66">
        <v>0</v>
      </c>
      <c r="AG22" s="66">
        <v>0</v>
      </c>
      <c r="AH22" s="66">
        <v>0</v>
      </c>
      <c r="AI22" s="66">
        <v>0</v>
      </c>
      <c r="AJ22" s="66">
        <v>0</v>
      </c>
      <c r="AK22" s="66">
        <v>0</v>
      </c>
      <c r="AL22" s="66">
        <v>0</v>
      </c>
      <c r="AM22" s="66">
        <v>0</v>
      </c>
      <c r="AN22" s="66">
        <v>0</v>
      </c>
    </row>
    <row r="23" spans="1:40" ht="12.75" x14ac:dyDescent="0.2">
      <c r="A23" s="65" t="s">
        <v>129</v>
      </c>
      <c r="B23" s="66">
        <v>0</v>
      </c>
      <c r="C23" s="66">
        <v>0</v>
      </c>
      <c r="D23" s="66">
        <v>0</v>
      </c>
      <c r="E23" s="66">
        <v>149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32</v>
      </c>
      <c r="L23" s="66">
        <v>0</v>
      </c>
      <c r="M23" s="66">
        <v>0</v>
      </c>
      <c r="N23" s="66">
        <v>0</v>
      </c>
      <c r="O23" s="66">
        <v>0</v>
      </c>
      <c r="P23" s="66">
        <v>463</v>
      </c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66">
        <v>1000</v>
      </c>
      <c r="W23" s="66">
        <v>200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  <c r="AC23" s="66">
        <v>0</v>
      </c>
      <c r="AD23" s="66">
        <v>0</v>
      </c>
      <c r="AE23" s="66">
        <v>0</v>
      </c>
      <c r="AF23" s="66">
        <v>0</v>
      </c>
      <c r="AG23" s="66">
        <v>0</v>
      </c>
      <c r="AH23" s="66">
        <v>0</v>
      </c>
      <c r="AI23" s="66">
        <v>0</v>
      </c>
      <c r="AJ23" s="66">
        <v>0</v>
      </c>
      <c r="AK23" s="66">
        <v>0</v>
      </c>
      <c r="AL23" s="66">
        <v>0</v>
      </c>
      <c r="AM23" s="66">
        <v>0</v>
      </c>
      <c r="AN23" s="66">
        <v>0</v>
      </c>
    </row>
    <row r="24" spans="1:40" ht="12.75" x14ac:dyDescent="0.2">
      <c r="A24" s="65" t="s">
        <v>130</v>
      </c>
      <c r="B24" s="66">
        <v>0</v>
      </c>
      <c r="C24" s="66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66">
        <v>500</v>
      </c>
      <c r="R24" s="66">
        <v>0</v>
      </c>
      <c r="S24" s="66">
        <v>0</v>
      </c>
      <c r="T24" s="66">
        <v>0</v>
      </c>
      <c r="U24" s="66">
        <v>0</v>
      </c>
      <c r="V24" s="66">
        <v>0</v>
      </c>
      <c r="W24" s="66">
        <v>0</v>
      </c>
      <c r="X24" s="66">
        <v>0</v>
      </c>
      <c r="Y24" s="66">
        <v>0</v>
      </c>
      <c r="Z24" s="66">
        <v>0</v>
      </c>
      <c r="AA24" s="66">
        <v>0</v>
      </c>
      <c r="AB24" s="66">
        <v>0</v>
      </c>
      <c r="AC24" s="66">
        <v>0</v>
      </c>
      <c r="AD24" s="66">
        <v>0</v>
      </c>
      <c r="AE24" s="66">
        <v>0</v>
      </c>
      <c r="AF24" s="66">
        <v>0</v>
      </c>
      <c r="AG24" s="66">
        <v>0</v>
      </c>
      <c r="AH24" s="66">
        <v>0</v>
      </c>
      <c r="AI24" s="66">
        <v>0</v>
      </c>
      <c r="AJ24" s="66">
        <v>0</v>
      </c>
      <c r="AK24" s="66">
        <v>0</v>
      </c>
      <c r="AL24" s="66">
        <v>0</v>
      </c>
      <c r="AM24" s="66">
        <v>0</v>
      </c>
      <c r="AN24" s="66">
        <v>0</v>
      </c>
    </row>
    <row r="25" spans="1:40" ht="25.5" x14ac:dyDescent="0.2">
      <c r="A25" s="65" t="s">
        <v>131</v>
      </c>
      <c r="B25" s="66">
        <v>0</v>
      </c>
      <c r="C25" s="66">
        <v>0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v>0</v>
      </c>
      <c r="P25" s="66">
        <v>0</v>
      </c>
      <c r="Q25" s="66">
        <v>40</v>
      </c>
      <c r="R25" s="66">
        <v>0</v>
      </c>
      <c r="S25" s="66">
        <v>0</v>
      </c>
      <c r="T25" s="66">
        <v>0</v>
      </c>
      <c r="U25" s="66">
        <v>0</v>
      </c>
      <c r="V25" s="66">
        <v>0</v>
      </c>
      <c r="W25" s="66">
        <v>0</v>
      </c>
      <c r="X25" s="66">
        <v>0</v>
      </c>
      <c r="Y25" s="66">
        <v>0</v>
      </c>
      <c r="Z25" s="66">
        <v>0</v>
      </c>
      <c r="AA25" s="66">
        <v>0</v>
      </c>
      <c r="AB25" s="66">
        <v>0</v>
      </c>
      <c r="AC25" s="66">
        <v>0</v>
      </c>
      <c r="AD25" s="66">
        <v>0</v>
      </c>
      <c r="AE25" s="66">
        <v>0</v>
      </c>
      <c r="AF25" s="66">
        <v>0</v>
      </c>
      <c r="AG25" s="66">
        <v>0</v>
      </c>
      <c r="AH25" s="66">
        <v>0</v>
      </c>
      <c r="AI25" s="66">
        <v>0</v>
      </c>
      <c r="AJ25" s="66">
        <v>0</v>
      </c>
      <c r="AK25" s="66">
        <v>0</v>
      </c>
      <c r="AL25" s="66">
        <v>0</v>
      </c>
      <c r="AM25" s="66">
        <v>0</v>
      </c>
      <c r="AN25" s="66">
        <v>0</v>
      </c>
    </row>
    <row r="26" spans="1:40" ht="25.5" x14ac:dyDescent="0.2">
      <c r="A26" s="65" t="s">
        <v>132</v>
      </c>
      <c r="B26" s="66">
        <v>0</v>
      </c>
      <c r="C26" s="66">
        <v>0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66">
        <v>0</v>
      </c>
      <c r="Q26" s="66">
        <v>1328</v>
      </c>
      <c r="R26" s="66">
        <v>0</v>
      </c>
      <c r="S26" s="66">
        <v>0</v>
      </c>
      <c r="T26" s="66">
        <v>0</v>
      </c>
      <c r="U26" s="66">
        <v>0</v>
      </c>
      <c r="V26" s="66">
        <v>0</v>
      </c>
      <c r="W26" s="66">
        <v>0</v>
      </c>
      <c r="X26" s="66">
        <v>0</v>
      </c>
      <c r="Y26" s="66">
        <v>0</v>
      </c>
      <c r="Z26" s="66">
        <v>0</v>
      </c>
      <c r="AA26" s="66">
        <v>0</v>
      </c>
      <c r="AB26" s="66">
        <v>0</v>
      </c>
      <c r="AC26" s="66">
        <v>0</v>
      </c>
      <c r="AD26" s="66">
        <v>0</v>
      </c>
      <c r="AE26" s="66">
        <v>0</v>
      </c>
      <c r="AF26" s="66">
        <v>0</v>
      </c>
      <c r="AG26" s="66">
        <v>0</v>
      </c>
      <c r="AH26" s="66">
        <v>0</v>
      </c>
      <c r="AI26" s="66">
        <v>0</v>
      </c>
      <c r="AJ26" s="66">
        <v>0</v>
      </c>
      <c r="AK26" s="66">
        <v>0</v>
      </c>
      <c r="AL26" s="66">
        <v>0</v>
      </c>
      <c r="AM26" s="66">
        <v>0</v>
      </c>
      <c r="AN26" s="66">
        <v>0</v>
      </c>
    </row>
    <row r="27" spans="1:40" ht="25.5" x14ac:dyDescent="0.2">
      <c r="A27" s="65" t="s">
        <v>133</v>
      </c>
      <c r="B27" s="66">
        <v>0</v>
      </c>
      <c r="C27" s="66">
        <v>0</v>
      </c>
      <c r="D27" s="66">
        <v>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  <c r="P27" s="66">
        <v>0</v>
      </c>
      <c r="Q27" s="66">
        <v>50</v>
      </c>
      <c r="R27" s="66">
        <v>0</v>
      </c>
      <c r="S27" s="66">
        <v>0</v>
      </c>
      <c r="T27" s="66">
        <v>0</v>
      </c>
      <c r="U27" s="66">
        <v>0</v>
      </c>
      <c r="V27" s="66">
        <v>0</v>
      </c>
      <c r="W27" s="66">
        <v>0</v>
      </c>
      <c r="X27" s="66">
        <v>0</v>
      </c>
      <c r="Y27" s="66">
        <v>0</v>
      </c>
      <c r="Z27" s="66">
        <v>0</v>
      </c>
      <c r="AA27" s="66">
        <v>0</v>
      </c>
      <c r="AB27" s="66">
        <v>0</v>
      </c>
      <c r="AC27" s="66">
        <v>0</v>
      </c>
      <c r="AD27" s="66">
        <v>0</v>
      </c>
      <c r="AE27" s="66">
        <v>0</v>
      </c>
      <c r="AF27" s="66">
        <v>0</v>
      </c>
      <c r="AG27" s="66">
        <v>0</v>
      </c>
      <c r="AH27" s="66">
        <v>0</v>
      </c>
      <c r="AI27" s="66">
        <v>0</v>
      </c>
      <c r="AJ27" s="66">
        <v>0</v>
      </c>
      <c r="AK27" s="66">
        <v>0</v>
      </c>
      <c r="AL27" s="66">
        <v>0</v>
      </c>
      <c r="AM27" s="66">
        <v>0</v>
      </c>
      <c r="AN27" s="66">
        <v>0</v>
      </c>
    </row>
    <row r="28" spans="1:40" ht="25.5" x14ac:dyDescent="0.2">
      <c r="A28" s="65" t="s">
        <v>134</v>
      </c>
      <c r="B28" s="66">
        <v>0</v>
      </c>
      <c r="C28" s="66">
        <v>0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v>0</v>
      </c>
      <c r="P28" s="66">
        <v>0</v>
      </c>
      <c r="Q28" s="66">
        <v>0</v>
      </c>
      <c r="R28" s="66">
        <v>0</v>
      </c>
      <c r="S28" s="66">
        <v>0</v>
      </c>
      <c r="T28" s="66">
        <v>0</v>
      </c>
      <c r="U28" s="66">
        <v>0</v>
      </c>
      <c r="V28" s="66">
        <v>0</v>
      </c>
      <c r="W28" s="66">
        <v>0</v>
      </c>
      <c r="X28" s="66">
        <v>0</v>
      </c>
      <c r="Y28" s="66">
        <v>0</v>
      </c>
      <c r="Z28" s="66">
        <v>0</v>
      </c>
      <c r="AA28" s="66">
        <v>0</v>
      </c>
      <c r="AB28" s="66">
        <v>0</v>
      </c>
      <c r="AC28" s="66">
        <v>0</v>
      </c>
      <c r="AD28" s="66">
        <v>0</v>
      </c>
      <c r="AE28" s="66">
        <v>0</v>
      </c>
      <c r="AF28" s="66">
        <v>0</v>
      </c>
      <c r="AG28" s="66">
        <v>0</v>
      </c>
      <c r="AH28" s="66">
        <v>0</v>
      </c>
      <c r="AI28" s="66">
        <v>50</v>
      </c>
      <c r="AJ28" s="66">
        <v>0</v>
      </c>
      <c r="AK28" s="66">
        <v>0</v>
      </c>
      <c r="AL28" s="66">
        <v>0</v>
      </c>
      <c r="AM28" s="66">
        <v>0</v>
      </c>
      <c r="AN28" s="66">
        <v>0</v>
      </c>
    </row>
    <row r="29" spans="1:40" ht="12.75" x14ac:dyDescent="0.2">
      <c r="A29" s="65" t="s">
        <v>135</v>
      </c>
      <c r="B29" s="66">
        <v>0</v>
      </c>
      <c r="C29" s="66">
        <v>0</v>
      </c>
      <c r="D29" s="66">
        <v>0</v>
      </c>
      <c r="E29" s="66">
        <v>0</v>
      </c>
      <c r="F29" s="66">
        <v>20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v>0</v>
      </c>
      <c r="P29" s="66">
        <v>0</v>
      </c>
      <c r="Q29" s="66">
        <v>0</v>
      </c>
      <c r="R29" s="66">
        <v>0</v>
      </c>
      <c r="S29" s="66">
        <v>0</v>
      </c>
      <c r="T29" s="66">
        <v>0</v>
      </c>
      <c r="U29" s="66">
        <v>0</v>
      </c>
      <c r="V29" s="66">
        <v>0</v>
      </c>
      <c r="W29" s="66">
        <v>0</v>
      </c>
      <c r="X29" s="66">
        <v>0</v>
      </c>
      <c r="Y29" s="66">
        <v>0</v>
      </c>
      <c r="Z29" s="66">
        <v>0</v>
      </c>
      <c r="AA29" s="66">
        <v>0</v>
      </c>
      <c r="AB29" s="66">
        <v>0</v>
      </c>
      <c r="AC29" s="66">
        <v>0</v>
      </c>
      <c r="AD29" s="66">
        <v>0</v>
      </c>
      <c r="AE29" s="66">
        <v>0</v>
      </c>
      <c r="AF29" s="66">
        <v>0</v>
      </c>
      <c r="AG29" s="66">
        <v>0</v>
      </c>
      <c r="AH29" s="66">
        <v>0</v>
      </c>
      <c r="AI29" s="66">
        <v>0</v>
      </c>
      <c r="AJ29" s="66">
        <v>0</v>
      </c>
      <c r="AK29" s="66">
        <v>0</v>
      </c>
      <c r="AL29" s="66">
        <v>3300</v>
      </c>
      <c r="AM29" s="66">
        <v>0</v>
      </c>
      <c r="AN29" s="66">
        <v>0</v>
      </c>
    </row>
    <row r="30" spans="1:40" ht="25.5" x14ac:dyDescent="0.2">
      <c r="A30" s="65" t="s">
        <v>136</v>
      </c>
      <c r="B30" s="66">
        <v>0</v>
      </c>
      <c r="C30" s="66">
        <v>0</v>
      </c>
      <c r="D30" s="66">
        <v>0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147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  <c r="V30" s="66">
        <v>150</v>
      </c>
      <c r="W30" s="66">
        <v>200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  <c r="AC30" s="66">
        <v>0</v>
      </c>
      <c r="AD30" s="66">
        <v>0</v>
      </c>
      <c r="AE30" s="66">
        <v>0</v>
      </c>
      <c r="AF30" s="66">
        <v>0</v>
      </c>
      <c r="AG30" s="66">
        <v>0</v>
      </c>
      <c r="AH30" s="66">
        <v>0</v>
      </c>
      <c r="AI30" s="66">
        <v>0</v>
      </c>
      <c r="AJ30" s="66">
        <v>0</v>
      </c>
      <c r="AK30" s="66">
        <v>0</v>
      </c>
      <c r="AL30" s="66">
        <v>0</v>
      </c>
      <c r="AM30" s="66">
        <v>0</v>
      </c>
      <c r="AN30" s="66">
        <v>0</v>
      </c>
    </row>
    <row r="31" spans="1:40" ht="25.5" x14ac:dyDescent="0.2">
      <c r="A31" s="65" t="s">
        <v>137</v>
      </c>
      <c r="B31" s="66">
        <v>0</v>
      </c>
      <c r="C31" s="66">
        <v>0</v>
      </c>
      <c r="D31" s="66">
        <v>0</v>
      </c>
      <c r="E31" s="66">
        <v>3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100</v>
      </c>
      <c r="L31" s="66">
        <v>0</v>
      </c>
      <c r="M31" s="66">
        <v>0</v>
      </c>
      <c r="N31" s="66">
        <v>0</v>
      </c>
      <c r="O31" s="66">
        <v>0</v>
      </c>
      <c r="P31" s="66">
        <v>1597</v>
      </c>
      <c r="Q31" s="66">
        <v>0</v>
      </c>
      <c r="R31" s="66">
        <v>0</v>
      </c>
      <c r="S31" s="66">
        <v>0</v>
      </c>
      <c r="T31" s="66">
        <v>0</v>
      </c>
      <c r="U31" s="66">
        <v>0</v>
      </c>
      <c r="V31" s="66">
        <v>3215</v>
      </c>
      <c r="W31" s="66">
        <v>1000</v>
      </c>
      <c r="X31" s="66">
        <v>0</v>
      </c>
      <c r="Y31" s="66">
        <v>0</v>
      </c>
      <c r="Z31" s="66">
        <v>0</v>
      </c>
      <c r="AA31" s="66">
        <v>0</v>
      </c>
      <c r="AB31" s="66">
        <v>0</v>
      </c>
      <c r="AC31" s="66">
        <v>0</v>
      </c>
      <c r="AD31" s="66">
        <v>0</v>
      </c>
      <c r="AE31" s="66">
        <v>0</v>
      </c>
      <c r="AF31" s="66">
        <v>0</v>
      </c>
      <c r="AG31" s="66">
        <v>0</v>
      </c>
      <c r="AH31" s="66">
        <v>0</v>
      </c>
      <c r="AI31" s="66">
        <v>0</v>
      </c>
      <c r="AJ31" s="66">
        <v>0</v>
      </c>
      <c r="AK31" s="66">
        <v>0</v>
      </c>
      <c r="AL31" s="66">
        <v>0</v>
      </c>
      <c r="AM31" s="66">
        <v>0</v>
      </c>
      <c r="AN31" s="66">
        <v>0</v>
      </c>
    </row>
    <row r="32" spans="1:40" ht="12.75" x14ac:dyDescent="0.2">
      <c r="A32" s="65" t="s">
        <v>138</v>
      </c>
      <c r="B32" s="66">
        <v>0</v>
      </c>
      <c r="C32" s="66">
        <v>0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  <c r="V32" s="66">
        <v>0</v>
      </c>
      <c r="W32" s="66">
        <v>0</v>
      </c>
      <c r="X32" s="66">
        <v>0</v>
      </c>
      <c r="Y32" s="66">
        <v>0</v>
      </c>
      <c r="Z32" s="66">
        <v>0</v>
      </c>
      <c r="AA32" s="66">
        <v>0</v>
      </c>
      <c r="AB32" s="66">
        <v>0</v>
      </c>
      <c r="AC32" s="66">
        <v>0</v>
      </c>
      <c r="AD32" s="66">
        <v>0</v>
      </c>
      <c r="AE32" s="66">
        <v>0</v>
      </c>
      <c r="AF32" s="66">
        <v>0</v>
      </c>
      <c r="AG32" s="66">
        <v>0</v>
      </c>
      <c r="AH32" s="66">
        <v>0</v>
      </c>
      <c r="AI32" s="66">
        <v>2060</v>
      </c>
      <c r="AJ32" s="66">
        <v>0</v>
      </c>
      <c r="AK32" s="66">
        <v>0</v>
      </c>
      <c r="AL32" s="66">
        <v>0</v>
      </c>
      <c r="AM32" s="66">
        <v>0</v>
      </c>
      <c r="AN32" s="66">
        <v>0</v>
      </c>
    </row>
    <row r="33" spans="1:40" ht="12.75" x14ac:dyDescent="0.2">
      <c r="A33" s="65" t="s">
        <v>139</v>
      </c>
      <c r="B33" s="66">
        <v>0</v>
      </c>
      <c r="C33" s="66">
        <v>0</v>
      </c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v>0</v>
      </c>
      <c r="P33" s="66">
        <v>0</v>
      </c>
      <c r="Q33" s="66">
        <v>0</v>
      </c>
      <c r="R33" s="66">
        <v>0</v>
      </c>
      <c r="S33" s="66">
        <v>0</v>
      </c>
      <c r="T33" s="66">
        <v>0</v>
      </c>
      <c r="U33" s="66">
        <v>0</v>
      </c>
      <c r="V33" s="66">
        <v>0</v>
      </c>
      <c r="W33" s="66">
        <v>0</v>
      </c>
      <c r="X33" s="66">
        <v>0</v>
      </c>
      <c r="Y33" s="66">
        <v>0</v>
      </c>
      <c r="Z33" s="66">
        <v>0</v>
      </c>
      <c r="AA33" s="66">
        <v>0</v>
      </c>
      <c r="AB33" s="66">
        <v>0</v>
      </c>
      <c r="AC33" s="66">
        <v>0</v>
      </c>
      <c r="AD33" s="66">
        <v>0</v>
      </c>
      <c r="AE33" s="66">
        <v>0</v>
      </c>
      <c r="AF33" s="66">
        <v>0</v>
      </c>
      <c r="AG33" s="66">
        <v>0</v>
      </c>
      <c r="AH33" s="66">
        <v>0</v>
      </c>
      <c r="AI33" s="66">
        <v>0</v>
      </c>
      <c r="AJ33" s="66">
        <v>0</v>
      </c>
      <c r="AK33" s="66">
        <v>0</v>
      </c>
      <c r="AL33" s="66">
        <v>4100</v>
      </c>
      <c r="AM33" s="66">
        <v>0</v>
      </c>
      <c r="AN33" s="66">
        <v>0</v>
      </c>
    </row>
    <row r="34" spans="1:40" ht="12.75" x14ac:dyDescent="0.2">
      <c r="A34" s="65" t="s">
        <v>140</v>
      </c>
      <c r="B34" s="66">
        <v>0</v>
      </c>
      <c r="C34" s="66">
        <v>0</v>
      </c>
      <c r="D34" s="66">
        <v>0</v>
      </c>
      <c r="E34" s="66">
        <v>0</v>
      </c>
      <c r="F34" s="66">
        <v>0</v>
      </c>
      <c r="G34" s="66">
        <v>450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6">
        <v>0</v>
      </c>
      <c r="R34" s="66">
        <v>0</v>
      </c>
      <c r="S34" s="66">
        <v>0</v>
      </c>
      <c r="T34" s="66">
        <v>0</v>
      </c>
      <c r="U34" s="66">
        <v>0</v>
      </c>
      <c r="V34" s="66">
        <v>0</v>
      </c>
      <c r="W34" s="66">
        <v>120</v>
      </c>
      <c r="X34" s="66">
        <v>0</v>
      </c>
      <c r="Y34" s="66">
        <v>0</v>
      </c>
      <c r="Z34" s="66">
        <v>0</v>
      </c>
      <c r="AA34" s="66">
        <v>0</v>
      </c>
      <c r="AB34" s="66">
        <v>0</v>
      </c>
      <c r="AC34" s="66">
        <v>1515</v>
      </c>
      <c r="AD34" s="66">
        <v>0</v>
      </c>
      <c r="AE34" s="66">
        <v>0</v>
      </c>
      <c r="AF34" s="66">
        <v>0</v>
      </c>
      <c r="AG34" s="66">
        <v>0</v>
      </c>
      <c r="AH34" s="66">
        <v>0</v>
      </c>
      <c r="AI34" s="66">
        <v>0</v>
      </c>
      <c r="AJ34" s="66">
        <v>0</v>
      </c>
      <c r="AK34" s="66">
        <v>0</v>
      </c>
      <c r="AL34" s="66">
        <v>0</v>
      </c>
      <c r="AM34" s="66">
        <v>0</v>
      </c>
      <c r="AN34" s="66">
        <v>0</v>
      </c>
    </row>
    <row r="35" spans="1:40" ht="25.5" x14ac:dyDescent="0.2">
      <c r="A35" s="65" t="s">
        <v>141</v>
      </c>
      <c r="B35" s="66">
        <v>0</v>
      </c>
      <c r="C35" s="66">
        <v>0</v>
      </c>
      <c r="D35" s="66">
        <v>0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0</v>
      </c>
      <c r="V35" s="66">
        <v>0</v>
      </c>
      <c r="W35" s="66">
        <v>15</v>
      </c>
      <c r="X35" s="66">
        <v>0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0</v>
      </c>
      <c r="AH35" s="66">
        <v>0</v>
      </c>
      <c r="AI35" s="66">
        <v>0</v>
      </c>
      <c r="AJ35" s="66">
        <v>0</v>
      </c>
      <c r="AK35" s="66">
        <v>0</v>
      </c>
      <c r="AL35" s="66">
        <v>0</v>
      </c>
      <c r="AM35" s="66">
        <v>0</v>
      </c>
      <c r="AN35" s="66">
        <v>0</v>
      </c>
    </row>
    <row r="36" spans="1:40" ht="12.75" x14ac:dyDescent="0.2">
      <c r="A36" s="65" t="s">
        <v>142</v>
      </c>
      <c r="B36" s="66">
        <v>63</v>
      </c>
      <c r="C36" s="66">
        <v>692</v>
      </c>
      <c r="D36" s="66">
        <v>519</v>
      </c>
      <c r="E36" s="66">
        <v>103</v>
      </c>
      <c r="F36" s="66">
        <v>0</v>
      </c>
      <c r="G36" s="66">
        <v>12900</v>
      </c>
      <c r="H36" s="66">
        <v>1517</v>
      </c>
      <c r="I36" s="66">
        <v>1439</v>
      </c>
      <c r="J36" s="66">
        <v>668</v>
      </c>
      <c r="K36" s="66">
        <v>1669</v>
      </c>
      <c r="L36" s="66">
        <v>0</v>
      </c>
      <c r="M36" s="66">
        <v>0</v>
      </c>
      <c r="N36" s="66">
        <v>1700</v>
      </c>
      <c r="O36" s="66">
        <v>0</v>
      </c>
      <c r="P36" s="66">
        <v>2369</v>
      </c>
      <c r="Q36" s="66">
        <v>0</v>
      </c>
      <c r="R36" s="66">
        <v>2523</v>
      </c>
      <c r="S36" s="66">
        <v>0</v>
      </c>
      <c r="T36" s="66">
        <v>0</v>
      </c>
      <c r="U36" s="66">
        <v>0</v>
      </c>
      <c r="V36" s="66">
        <v>6000</v>
      </c>
      <c r="W36" s="66">
        <v>11000</v>
      </c>
      <c r="X36" s="66">
        <v>816</v>
      </c>
      <c r="Y36" s="66">
        <v>2183</v>
      </c>
      <c r="Z36" s="66">
        <v>2824</v>
      </c>
      <c r="AA36" s="66">
        <v>3695</v>
      </c>
      <c r="AB36" s="66">
        <v>537</v>
      </c>
      <c r="AC36" s="66">
        <v>3727</v>
      </c>
      <c r="AD36" s="66">
        <v>0</v>
      </c>
      <c r="AE36" s="66">
        <v>0</v>
      </c>
      <c r="AF36" s="66">
        <v>0</v>
      </c>
      <c r="AG36" s="66">
        <v>0</v>
      </c>
      <c r="AH36" s="66">
        <v>0</v>
      </c>
      <c r="AI36" s="66">
        <v>0</v>
      </c>
      <c r="AJ36" s="66">
        <v>0</v>
      </c>
      <c r="AK36" s="66">
        <v>0</v>
      </c>
      <c r="AL36" s="66">
        <v>0</v>
      </c>
      <c r="AM36" s="66">
        <v>0</v>
      </c>
      <c r="AN36" s="66">
        <v>0</v>
      </c>
    </row>
    <row r="37" spans="1:40" ht="12.75" x14ac:dyDescent="0.2">
      <c r="A37" s="65" t="s">
        <v>143</v>
      </c>
      <c r="B37" s="66">
        <v>0</v>
      </c>
      <c r="C37" s="66">
        <v>0</v>
      </c>
      <c r="D37" s="66">
        <v>8</v>
      </c>
      <c r="E37" s="66">
        <v>0</v>
      </c>
      <c r="F37" s="66">
        <v>0</v>
      </c>
      <c r="G37" s="66">
        <v>0</v>
      </c>
      <c r="H37" s="66">
        <v>12</v>
      </c>
      <c r="I37" s="66">
        <v>9</v>
      </c>
      <c r="J37" s="66">
        <v>4</v>
      </c>
      <c r="K37" s="66">
        <v>0</v>
      </c>
      <c r="L37" s="66">
        <v>0</v>
      </c>
      <c r="M37" s="66">
        <v>0</v>
      </c>
      <c r="N37" s="66">
        <v>0</v>
      </c>
      <c r="O37" s="66">
        <v>0</v>
      </c>
      <c r="P37" s="66">
        <v>0</v>
      </c>
      <c r="Q37" s="66">
        <v>250</v>
      </c>
      <c r="R37" s="66">
        <v>24</v>
      </c>
      <c r="S37" s="66">
        <v>0</v>
      </c>
      <c r="T37" s="66">
        <v>0</v>
      </c>
      <c r="U37" s="66">
        <v>0</v>
      </c>
      <c r="V37" s="66">
        <v>50</v>
      </c>
      <c r="W37" s="66">
        <v>100</v>
      </c>
      <c r="X37" s="66">
        <v>4</v>
      </c>
      <c r="Y37" s="66">
        <v>27</v>
      </c>
      <c r="Z37" s="66">
        <v>40</v>
      </c>
      <c r="AA37" s="66">
        <v>32</v>
      </c>
      <c r="AB37" s="66">
        <v>0</v>
      </c>
      <c r="AC37" s="66">
        <v>53</v>
      </c>
      <c r="AD37" s="66">
        <v>0</v>
      </c>
      <c r="AE37" s="66">
        <v>0</v>
      </c>
      <c r="AF37" s="66">
        <v>0</v>
      </c>
      <c r="AG37" s="66">
        <v>0</v>
      </c>
      <c r="AH37" s="66">
        <v>0</v>
      </c>
      <c r="AI37" s="66">
        <v>0</v>
      </c>
      <c r="AJ37" s="66">
        <v>0</v>
      </c>
      <c r="AK37" s="66">
        <v>0</v>
      </c>
      <c r="AL37" s="66">
        <v>0</v>
      </c>
      <c r="AM37" s="66">
        <v>0</v>
      </c>
      <c r="AN37" s="66">
        <v>0</v>
      </c>
    </row>
    <row r="38" spans="1:40" ht="25.5" x14ac:dyDescent="0.2">
      <c r="A38" s="65" t="s">
        <v>144</v>
      </c>
      <c r="B38" s="66">
        <v>0</v>
      </c>
      <c r="C38" s="66">
        <v>0</v>
      </c>
      <c r="D38" s="66">
        <v>3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10</v>
      </c>
      <c r="K38" s="66">
        <v>0</v>
      </c>
      <c r="L38" s="66">
        <v>0</v>
      </c>
      <c r="M38" s="66">
        <v>0</v>
      </c>
      <c r="N38" s="66">
        <v>80</v>
      </c>
      <c r="O38" s="66">
        <v>0</v>
      </c>
      <c r="P38" s="66">
        <v>21</v>
      </c>
      <c r="Q38" s="66">
        <v>80</v>
      </c>
      <c r="R38" s="66">
        <v>0</v>
      </c>
      <c r="S38" s="66">
        <v>0</v>
      </c>
      <c r="T38" s="66">
        <v>0</v>
      </c>
      <c r="U38" s="66">
        <v>0</v>
      </c>
      <c r="V38" s="66">
        <v>0</v>
      </c>
      <c r="W38" s="66">
        <v>80</v>
      </c>
      <c r="X38" s="66">
        <v>200</v>
      </c>
      <c r="Y38" s="66">
        <v>4</v>
      </c>
      <c r="Z38" s="66">
        <v>9</v>
      </c>
      <c r="AA38" s="66">
        <v>57</v>
      </c>
      <c r="AB38" s="66">
        <v>0</v>
      </c>
      <c r="AC38" s="66">
        <v>110</v>
      </c>
      <c r="AD38" s="66">
        <v>0</v>
      </c>
      <c r="AE38" s="66">
        <v>0</v>
      </c>
      <c r="AF38" s="66">
        <v>0</v>
      </c>
      <c r="AG38" s="66">
        <v>0</v>
      </c>
      <c r="AH38" s="66">
        <v>0</v>
      </c>
      <c r="AI38" s="66">
        <v>0</v>
      </c>
      <c r="AJ38" s="66">
        <v>0</v>
      </c>
      <c r="AK38" s="66">
        <v>0</v>
      </c>
      <c r="AL38" s="66">
        <v>0</v>
      </c>
      <c r="AM38" s="66">
        <v>0</v>
      </c>
      <c r="AN38" s="66">
        <v>0</v>
      </c>
    </row>
    <row r="39" spans="1:40" ht="25.5" x14ac:dyDescent="0.2">
      <c r="A39" s="65" t="s">
        <v>145</v>
      </c>
      <c r="B39" s="66">
        <v>0</v>
      </c>
      <c r="C39" s="66">
        <v>0</v>
      </c>
      <c r="D39" s="66">
        <v>4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8</v>
      </c>
      <c r="K39" s="66">
        <v>0</v>
      </c>
      <c r="L39" s="66">
        <v>0</v>
      </c>
      <c r="M39" s="66">
        <v>0</v>
      </c>
      <c r="N39" s="66">
        <v>53</v>
      </c>
      <c r="O39" s="66">
        <v>0</v>
      </c>
      <c r="P39" s="66">
        <v>5</v>
      </c>
      <c r="Q39" s="66">
        <v>320</v>
      </c>
      <c r="R39" s="66">
        <v>0</v>
      </c>
      <c r="S39" s="66">
        <v>0</v>
      </c>
      <c r="T39" s="66">
        <v>0</v>
      </c>
      <c r="U39" s="66">
        <v>0</v>
      </c>
      <c r="V39" s="66">
        <v>0</v>
      </c>
      <c r="W39" s="66">
        <v>10</v>
      </c>
      <c r="X39" s="66">
        <v>15</v>
      </c>
      <c r="Y39" s="66">
        <v>0</v>
      </c>
      <c r="Z39" s="66">
        <v>179</v>
      </c>
      <c r="AA39" s="66">
        <v>17</v>
      </c>
      <c r="AB39" s="66">
        <v>0</v>
      </c>
      <c r="AC39" s="66">
        <v>0</v>
      </c>
      <c r="AD39" s="66">
        <v>0</v>
      </c>
      <c r="AE39" s="66">
        <v>0</v>
      </c>
      <c r="AF39" s="66">
        <v>0</v>
      </c>
      <c r="AG39" s="66">
        <v>0</v>
      </c>
      <c r="AH39" s="66">
        <v>0</v>
      </c>
      <c r="AI39" s="66">
        <v>0</v>
      </c>
      <c r="AJ39" s="66">
        <v>0</v>
      </c>
      <c r="AK39" s="66">
        <v>0</v>
      </c>
      <c r="AL39" s="66">
        <v>0</v>
      </c>
      <c r="AM39" s="66">
        <v>0</v>
      </c>
      <c r="AN39" s="66">
        <v>0</v>
      </c>
    </row>
    <row r="40" spans="1:40" ht="25.5" x14ac:dyDescent="0.2">
      <c r="A40" s="65" t="s">
        <v>146</v>
      </c>
      <c r="B40" s="66">
        <v>0</v>
      </c>
      <c r="C40" s="66">
        <v>0</v>
      </c>
      <c r="D40" s="66">
        <v>0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v>0</v>
      </c>
      <c r="P40" s="66">
        <v>0</v>
      </c>
      <c r="Q40" s="66">
        <v>50</v>
      </c>
      <c r="R40" s="66">
        <v>0</v>
      </c>
      <c r="S40" s="66">
        <v>0</v>
      </c>
      <c r="T40" s="66">
        <v>0</v>
      </c>
      <c r="U40" s="66">
        <v>0</v>
      </c>
      <c r="V40" s="66">
        <v>0</v>
      </c>
      <c r="W40" s="66">
        <v>10</v>
      </c>
      <c r="X40" s="66">
        <v>0</v>
      </c>
      <c r="Y40" s="66">
        <v>0</v>
      </c>
      <c r="Z40" s="66">
        <v>0</v>
      </c>
      <c r="AA40" s="66">
        <v>0</v>
      </c>
      <c r="AB40" s="66">
        <v>0</v>
      </c>
      <c r="AC40" s="66">
        <v>0</v>
      </c>
      <c r="AD40" s="66">
        <v>0</v>
      </c>
      <c r="AE40" s="66">
        <v>0</v>
      </c>
      <c r="AF40" s="66">
        <v>0</v>
      </c>
      <c r="AG40" s="66">
        <v>0</v>
      </c>
      <c r="AH40" s="66">
        <v>0</v>
      </c>
      <c r="AI40" s="66">
        <v>0</v>
      </c>
      <c r="AJ40" s="66">
        <v>0</v>
      </c>
      <c r="AK40" s="66">
        <v>0</v>
      </c>
      <c r="AL40" s="66">
        <v>0</v>
      </c>
      <c r="AM40" s="66">
        <v>0</v>
      </c>
      <c r="AN40" s="66">
        <v>0</v>
      </c>
    </row>
    <row r="41" spans="1:40" ht="12.75" x14ac:dyDescent="0.2">
      <c r="A41" s="65" t="s">
        <v>147</v>
      </c>
      <c r="B41" s="66">
        <v>0</v>
      </c>
      <c r="C41" s="66">
        <v>0</v>
      </c>
      <c r="D41" s="66">
        <v>0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v>0</v>
      </c>
      <c r="P41" s="66">
        <v>0</v>
      </c>
      <c r="Q41" s="66">
        <v>0</v>
      </c>
      <c r="R41" s="66">
        <v>0</v>
      </c>
      <c r="S41" s="66">
        <v>0</v>
      </c>
      <c r="T41" s="66">
        <v>0</v>
      </c>
      <c r="U41" s="66">
        <v>0</v>
      </c>
      <c r="V41" s="66">
        <v>0</v>
      </c>
      <c r="W41" s="66">
        <v>0</v>
      </c>
      <c r="X41" s="66">
        <v>0</v>
      </c>
      <c r="Y41" s="66">
        <v>0</v>
      </c>
      <c r="Z41" s="66">
        <v>0</v>
      </c>
      <c r="AA41" s="66">
        <v>0</v>
      </c>
      <c r="AB41" s="66">
        <v>0</v>
      </c>
      <c r="AC41" s="66">
        <v>0</v>
      </c>
      <c r="AD41" s="66">
        <v>0</v>
      </c>
      <c r="AE41" s="66">
        <v>0</v>
      </c>
      <c r="AF41" s="66">
        <v>0</v>
      </c>
      <c r="AG41" s="66">
        <v>0</v>
      </c>
      <c r="AH41" s="66">
        <v>0</v>
      </c>
      <c r="AI41" s="66">
        <v>215</v>
      </c>
      <c r="AJ41" s="66">
        <v>0</v>
      </c>
      <c r="AK41" s="66">
        <v>0</v>
      </c>
      <c r="AL41" s="66">
        <v>0</v>
      </c>
      <c r="AM41" s="66">
        <v>0</v>
      </c>
      <c r="AN41" s="66">
        <v>0</v>
      </c>
    </row>
    <row r="42" spans="1:40" ht="25.5" x14ac:dyDescent="0.2">
      <c r="A42" s="65" t="s">
        <v>148</v>
      </c>
      <c r="B42" s="66">
        <v>60</v>
      </c>
      <c r="C42" s="66">
        <v>15</v>
      </c>
      <c r="D42" s="66">
        <v>112</v>
      </c>
      <c r="E42" s="66">
        <v>0</v>
      </c>
      <c r="F42" s="66">
        <v>0</v>
      </c>
      <c r="G42" s="66">
        <v>6900</v>
      </c>
      <c r="H42" s="66">
        <v>1415</v>
      </c>
      <c r="I42" s="66">
        <v>2629</v>
      </c>
      <c r="J42" s="66">
        <v>923</v>
      </c>
      <c r="K42" s="66">
        <v>2000</v>
      </c>
      <c r="L42" s="66">
        <v>0</v>
      </c>
      <c r="M42" s="66">
        <v>0</v>
      </c>
      <c r="N42" s="66">
        <v>3475</v>
      </c>
      <c r="O42" s="66">
        <v>0</v>
      </c>
      <c r="P42" s="66">
        <v>4600</v>
      </c>
      <c r="Q42" s="66">
        <v>0</v>
      </c>
      <c r="R42" s="66">
        <v>149</v>
      </c>
      <c r="S42" s="66">
        <v>0</v>
      </c>
      <c r="T42" s="66">
        <v>0</v>
      </c>
      <c r="U42" s="66">
        <v>0</v>
      </c>
      <c r="V42" s="66">
        <v>4000</v>
      </c>
      <c r="W42" s="66">
        <v>14000</v>
      </c>
      <c r="X42" s="66">
        <v>1307</v>
      </c>
      <c r="Y42" s="66">
        <v>3120</v>
      </c>
      <c r="Z42" s="66">
        <v>475</v>
      </c>
      <c r="AA42" s="66">
        <v>4980</v>
      </c>
      <c r="AB42" s="66">
        <v>1984</v>
      </c>
      <c r="AC42" s="66">
        <v>1400</v>
      </c>
      <c r="AD42" s="66">
        <v>0</v>
      </c>
      <c r="AE42" s="66">
        <v>0</v>
      </c>
      <c r="AF42" s="66">
        <v>0</v>
      </c>
      <c r="AG42" s="66">
        <v>0</v>
      </c>
      <c r="AH42" s="66">
        <v>0</v>
      </c>
      <c r="AI42" s="66">
        <v>0</v>
      </c>
      <c r="AJ42" s="66">
        <v>0</v>
      </c>
      <c r="AK42" s="66">
        <v>0</v>
      </c>
      <c r="AL42" s="66">
        <v>0</v>
      </c>
      <c r="AM42" s="66">
        <v>0</v>
      </c>
      <c r="AN42" s="66">
        <v>0</v>
      </c>
    </row>
    <row r="43" spans="1:40" ht="25.5" x14ac:dyDescent="0.2">
      <c r="A43" s="65" t="s">
        <v>149</v>
      </c>
      <c r="B43" s="66">
        <v>200</v>
      </c>
      <c r="C43" s="66">
        <v>100</v>
      </c>
      <c r="D43" s="66">
        <v>0</v>
      </c>
      <c r="E43" s="66">
        <v>1</v>
      </c>
      <c r="F43" s="66">
        <v>0</v>
      </c>
      <c r="G43" s="66">
        <v>9000</v>
      </c>
      <c r="H43" s="66">
        <v>1631</v>
      </c>
      <c r="I43" s="66">
        <v>548</v>
      </c>
      <c r="J43" s="66">
        <v>900</v>
      </c>
      <c r="K43" s="66">
        <v>2000</v>
      </c>
      <c r="L43" s="66">
        <v>0</v>
      </c>
      <c r="M43" s="66">
        <v>0</v>
      </c>
      <c r="N43" s="66">
        <v>17897</v>
      </c>
      <c r="O43" s="66">
        <v>0</v>
      </c>
      <c r="P43" s="66">
        <v>2300</v>
      </c>
      <c r="Q43" s="66">
        <v>0</v>
      </c>
      <c r="R43" s="66">
        <v>5297</v>
      </c>
      <c r="S43" s="66">
        <v>0</v>
      </c>
      <c r="T43" s="66">
        <v>0</v>
      </c>
      <c r="U43" s="66">
        <v>0</v>
      </c>
      <c r="V43" s="66">
        <v>18000</v>
      </c>
      <c r="W43" s="66">
        <v>11000</v>
      </c>
      <c r="X43" s="66">
        <v>3300</v>
      </c>
      <c r="Y43" s="66">
        <v>2000</v>
      </c>
      <c r="Z43" s="66">
        <v>2204</v>
      </c>
      <c r="AA43" s="66">
        <v>4341</v>
      </c>
      <c r="AB43" s="66">
        <v>1696</v>
      </c>
      <c r="AC43" s="66">
        <v>2500</v>
      </c>
      <c r="AD43" s="66">
        <v>0</v>
      </c>
      <c r="AE43" s="66">
        <v>0</v>
      </c>
      <c r="AF43" s="66">
        <v>0</v>
      </c>
      <c r="AG43" s="66">
        <v>0</v>
      </c>
      <c r="AH43" s="66">
        <v>0</v>
      </c>
      <c r="AI43" s="66">
        <v>0</v>
      </c>
      <c r="AJ43" s="66">
        <v>0</v>
      </c>
      <c r="AK43" s="66">
        <v>0</v>
      </c>
      <c r="AL43" s="66">
        <v>0</v>
      </c>
      <c r="AM43" s="66">
        <v>0</v>
      </c>
      <c r="AN43" s="66">
        <v>0</v>
      </c>
    </row>
    <row r="44" spans="1:40" ht="12.75" x14ac:dyDescent="0.2">
      <c r="A44" s="65" t="s">
        <v>150</v>
      </c>
      <c r="B44" s="66">
        <v>0</v>
      </c>
      <c r="C44" s="66">
        <v>0</v>
      </c>
      <c r="D44" s="66">
        <v>0</v>
      </c>
      <c r="E44" s="66">
        <v>0</v>
      </c>
      <c r="F44" s="66">
        <v>200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v>0</v>
      </c>
      <c r="P44" s="66">
        <v>0</v>
      </c>
      <c r="Q44" s="66">
        <v>0</v>
      </c>
      <c r="R44" s="66">
        <v>0</v>
      </c>
      <c r="S44" s="66">
        <v>0</v>
      </c>
      <c r="T44" s="66">
        <v>0</v>
      </c>
      <c r="U44" s="66">
        <v>0</v>
      </c>
      <c r="V44" s="66">
        <v>0</v>
      </c>
      <c r="W44" s="66">
        <v>0</v>
      </c>
      <c r="X44" s="66">
        <v>0</v>
      </c>
      <c r="Y44" s="66">
        <v>0</v>
      </c>
      <c r="Z44" s="66">
        <v>0</v>
      </c>
      <c r="AA44" s="66">
        <v>0</v>
      </c>
      <c r="AB44" s="66">
        <v>0</v>
      </c>
      <c r="AC44" s="66">
        <v>0</v>
      </c>
      <c r="AD44" s="66">
        <v>0</v>
      </c>
      <c r="AE44" s="66">
        <v>0</v>
      </c>
      <c r="AF44" s="66">
        <v>0</v>
      </c>
      <c r="AG44" s="66">
        <v>0</v>
      </c>
      <c r="AH44" s="66">
        <v>0</v>
      </c>
      <c r="AI44" s="66">
        <v>0</v>
      </c>
      <c r="AJ44" s="66">
        <v>13</v>
      </c>
      <c r="AK44" s="66">
        <v>0</v>
      </c>
      <c r="AL44" s="66">
        <v>16500</v>
      </c>
      <c r="AM44" s="66">
        <v>0</v>
      </c>
      <c r="AN44" s="66">
        <v>0</v>
      </c>
    </row>
    <row r="45" spans="1:40" ht="12.75" x14ac:dyDescent="0.2">
      <c r="A45" s="65" t="s">
        <v>151</v>
      </c>
      <c r="B45" s="66">
        <v>7</v>
      </c>
      <c r="C45" s="66">
        <v>0</v>
      </c>
      <c r="D45" s="66">
        <v>0</v>
      </c>
      <c r="E45" s="66">
        <v>0</v>
      </c>
      <c r="F45" s="66">
        <v>0</v>
      </c>
      <c r="G45" s="66">
        <v>300</v>
      </c>
      <c r="H45" s="66">
        <v>3</v>
      </c>
      <c r="I45" s="66">
        <v>12</v>
      </c>
      <c r="J45" s="66">
        <v>439</v>
      </c>
      <c r="K45" s="66">
        <v>227</v>
      </c>
      <c r="L45" s="66">
        <v>0</v>
      </c>
      <c r="M45" s="66">
        <v>0</v>
      </c>
      <c r="N45" s="66">
        <v>41</v>
      </c>
      <c r="O45" s="66">
        <v>0</v>
      </c>
      <c r="P45" s="66">
        <v>2643</v>
      </c>
      <c r="Q45" s="66">
        <v>0</v>
      </c>
      <c r="R45" s="66">
        <v>832</v>
      </c>
      <c r="S45" s="66">
        <v>0</v>
      </c>
      <c r="T45" s="66">
        <v>0</v>
      </c>
      <c r="U45" s="66">
        <v>0</v>
      </c>
      <c r="V45" s="66">
        <v>120</v>
      </c>
      <c r="W45" s="66">
        <v>100</v>
      </c>
      <c r="X45" s="66">
        <v>287</v>
      </c>
      <c r="Y45" s="66">
        <v>517</v>
      </c>
      <c r="Z45" s="66">
        <v>561</v>
      </c>
      <c r="AA45" s="66">
        <v>1645</v>
      </c>
      <c r="AB45" s="66">
        <v>0</v>
      </c>
      <c r="AC45" s="66">
        <v>692</v>
      </c>
      <c r="AD45" s="66">
        <v>0</v>
      </c>
      <c r="AE45" s="66">
        <v>0</v>
      </c>
      <c r="AF45" s="66">
        <v>0</v>
      </c>
      <c r="AG45" s="66">
        <v>10000</v>
      </c>
      <c r="AH45" s="66">
        <v>0</v>
      </c>
      <c r="AI45" s="66">
        <v>0</v>
      </c>
      <c r="AJ45" s="66">
        <v>0</v>
      </c>
      <c r="AK45" s="66">
        <v>0</v>
      </c>
      <c r="AL45" s="66">
        <v>0</v>
      </c>
      <c r="AM45" s="66">
        <v>0</v>
      </c>
      <c r="AN45" s="66">
        <v>0</v>
      </c>
    </row>
    <row r="46" spans="1:40" ht="25.5" x14ac:dyDescent="0.2">
      <c r="A46" s="65" t="s">
        <v>152</v>
      </c>
      <c r="B46" s="66">
        <v>1</v>
      </c>
      <c r="C46" s="66">
        <v>0</v>
      </c>
      <c r="D46" s="66">
        <v>0</v>
      </c>
      <c r="E46" s="66">
        <v>0</v>
      </c>
      <c r="F46" s="66">
        <v>0</v>
      </c>
      <c r="G46" s="66">
        <v>150</v>
      </c>
      <c r="H46" s="66">
        <v>95</v>
      </c>
      <c r="I46" s="66">
        <v>25</v>
      </c>
      <c r="J46" s="66">
        <v>400</v>
      </c>
      <c r="K46" s="66">
        <v>120</v>
      </c>
      <c r="L46" s="66">
        <v>0</v>
      </c>
      <c r="M46" s="66">
        <v>0</v>
      </c>
      <c r="N46" s="66">
        <v>779</v>
      </c>
      <c r="O46" s="66">
        <v>0</v>
      </c>
      <c r="P46" s="66">
        <v>300</v>
      </c>
      <c r="Q46" s="66">
        <v>0</v>
      </c>
      <c r="R46" s="66">
        <v>1099</v>
      </c>
      <c r="S46" s="66">
        <v>0</v>
      </c>
      <c r="T46" s="66">
        <v>0</v>
      </c>
      <c r="U46" s="66">
        <v>0</v>
      </c>
      <c r="V46" s="66">
        <v>1500</v>
      </c>
      <c r="W46" s="66">
        <v>5</v>
      </c>
      <c r="X46" s="66">
        <v>1930</v>
      </c>
      <c r="Y46" s="66">
        <v>2700</v>
      </c>
      <c r="Z46" s="66">
        <v>77</v>
      </c>
      <c r="AA46" s="66">
        <v>803</v>
      </c>
      <c r="AB46" s="66">
        <v>0</v>
      </c>
      <c r="AC46" s="66">
        <v>1100</v>
      </c>
      <c r="AD46" s="66">
        <v>0</v>
      </c>
      <c r="AE46" s="66">
        <v>0</v>
      </c>
      <c r="AF46" s="66">
        <v>0</v>
      </c>
      <c r="AG46" s="66">
        <v>870</v>
      </c>
      <c r="AH46" s="66">
        <v>0</v>
      </c>
      <c r="AI46" s="66">
        <v>0</v>
      </c>
      <c r="AJ46" s="66">
        <v>0</v>
      </c>
      <c r="AK46" s="66">
        <v>0</v>
      </c>
      <c r="AL46" s="66">
        <v>0</v>
      </c>
      <c r="AM46" s="66">
        <v>0</v>
      </c>
      <c r="AN46" s="66">
        <v>0</v>
      </c>
    </row>
    <row r="47" spans="1:40" ht="25.5" x14ac:dyDescent="0.2">
      <c r="A47" s="65" t="s">
        <v>153</v>
      </c>
      <c r="B47" s="66">
        <v>50</v>
      </c>
      <c r="C47" s="66">
        <v>100</v>
      </c>
      <c r="D47" s="66">
        <v>0</v>
      </c>
      <c r="E47" s="66">
        <v>0</v>
      </c>
      <c r="F47" s="66">
        <v>0</v>
      </c>
      <c r="G47" s="66">
        <v>500</v>
      </c>
      <c r="H47" s="66">
        <v>119</v>
      </c>
      <c r="I47" s="66">
        <v>19</v>
      </c>
      <c r="J47" s="66">
        <v>84</v>
      </c>
      <c r="K47" s="66">
        <v>439</v>
      </c>
      <c r="L47" s="66">
        <v>0</v>
      </c>
      <c r="M47" s="66">
        <v>0</v>
      </c>
      <c r="N47" s="66">
        <v>5808</v>
      </c>
      <c r="O47" s="66">
        <v>0</v>
      </c>
      <c r="P47" s="66">
        <v>1465</v>
      </c>
      <c r="Q47" s="66">
        <v>0</v>
      </c>
      <c r="R47" s="66">
        <v>299</v>
      </c>
      <c r="S47" s="66">
        <v>0</v>
      </c>
      <c r="T47" s="66">
        <v>0</v>
      </c>
      <c r="U47" s="66">
        <v>0</v>
      </c>
      <c r="V47" s="66">
        <v>800</v>
      </c>
      <c r="W47" s="66">
        <v>5</v>
      </c>
      <c r="X47" s="66">
        <v>1150</v>
      </c>
      <c r="Y47" s="66">
        <v>1500</v>
      </c>
      <c r="Z47" s="66">
        <v>403</v>
      </c>
      <c r="AA47" s="66">
        <v>119</v>
      </c>
      <c r="AB47" s="66">
        <v>0</v>
      </c>
      <c r="AC47" s="66">
        <v>600</v>
      </c>
      <c r="AD47" s="66">
        <v>0</v>
      </c>
      <c r="AE47" s="66">
        <v>0</v>
      </c>
      <c r="AF47" s="66">
        <v>0</v>
      </c>
      <c r="AG47" s="66">
        <v>22300</v>
      </c>
      <c r="AH47" s="66">
        <v>0</v>
      </c>
      <c r="AI47" s="66">
        <v>0</v>
      </c>
      <c r="AJ47" s="66">
        <v>0</v>
      </c>
      <c r="AK47" s="66">
        <v>0</v>
      </c>
      <c r="AL47" s="66">
        <v>0</v>
      </c>
      <c r="AM47" s="66">
        <v>0</v>
      </c>
      <c r="AN47" s="66">
        <v>0</v>
      </c>
    </row>
    <row r="48" spans="1:40" ht="12.75" x14ac:dyDescent="0.2">
      <c r="A48" s="65" t="s">
        <v>154</v>
      </c>
      <c r="B48" s="66">
        <v>0</v>
      </c>
      <c r="C48" s="66">
        <v>0</v>
      </c>
      <c r="D48" s="66">
        <v>0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85</v>
      </c>
      <c r="K48" s="66">
        <v>0</v>
      </c>
      <c r="L48" s="66">
        <v>0</v>
      </c>
      <c r="M48" s="66">
        <v>0</v>
      </c>
      <c r="N48" s="66">
        <v>3</v>
      </c>
      <c r="O48" s="66">
        <v>0</v>
      </c>
      <c r="P48" s="66">
        <v>589</v>
      </c>
      <c r="Q48" s="66">
        <v>0</v>
      </c>
      <c r="R48" s="66">
        <v>348</v>
      </c>
      <c r="S48" s="66">
        <v>0</v>
      </c>
      <c r="T48" s="66">
        <v>0</v>
      </c>
      <c r="U48" s="66">
        <v>0</v>
      </c>
      <c r="V48" s="66">
        <v>100</v>
      </c>
      <c r="W48" s="66">
        <v>0</v>
      </c>
      <c r="X48" s="66">
        <v>11</v>
      </c>
      <c r="Y48" s="66">
        <v>169</v>
      </c>
      <c r="Z48" s="66">
        <v>117</v>
      </c>
      <c r="AA48" s="66">
        <v>393</v>
      </c>
      <c r="AB48" s="66">
        <v>0</v>
      </c>
      <c r="AC48" s="66">
        <v>241</v>
      </c>
      <c r="AD48" s="66">
        <v>0</v>
      </c>
      <c r="AE48" s="66">
        <v>0</v>
      </c>
      <c r="AF48" s="66">
        <v>0</v>
      </c>
      <c r="AG48" s="66">
        <v>4000</v>
      </c>
      <c r="AH48" s="66">
        <v>0</v>
      </c>
      <c r="AI48" s="66">
        <v>0</v>
      </c>
      <c r="AJ48" s="66">
        <v>0</v>
      </c>
      <c r="AK48" s="66">
        <v>0</v>
      </c>
      <c r="AL48" s="66">
        <v>0</v>
      </c>
      <c r="AM48" s="66">
        <v>0</v>
      </c>
      <c r="AN48" s="66">
        <v>0</v>
      </c>
    </row>
    <row r="49" spans="1:40" ht="25.5" x14ac:dyDescent="0.2">
      <c r="A49" s="65" t="s">
        <v>155</v>
      </c>
      <c r="B49" s="66">
        <v>0</v>
      </c>
      <c r="C49" s="66">
        <v>0</v>
      </c>
      <c r="D49" s="66">
        <v>0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v>0</v>
      </c>
      <c r="P49" s="66">
        <v>0</v>
      </c>
      <c r="Q49" s="66">
        <v>0</v>
      </c>
      <c r="R49" s="66">
        <v>0</v>
      </c>
      <c r="S49" s="66">
        <v>0</v>
      </c>
      <c r="T49" s="66">
        <v>0</v>
      </c>
      <c r="U49" s="66">
        <v>0</v>
      </c>
      <c r="V49" s="66">
        <v>0</v>
      </c>
      <c r="W49" s="66">
        <v>0</v>
      </c>
      <c r="X49" s="66">
        <v>0</v>
      </c>
      <c r="Y49" s="66">
        <v>0</v>
      </c>
      <c r="Z49" s="66">
        <v>0</v>
      </c>
      <c r="AA49" s="66">
        <v>0</v>
      </c>
      <c r="AB49" s="66">
        <v>0</v>
      </c>
      <c r="AC49" s="66">
        <v>0</v>
      </c>
      <c r="AD49" s="66">
        <v>0</v>
      </c>
      <c r="AE49" s="66">
        <v>0</v>
      </c>
      <c r="AF49" s="66">
        <v>0</v>
      </c>
      <c r="AG49" s="66">
        <v>50</v>
      </c>
      <c r="AH49" s="66">
        <v>0</v>
      </c>
      <c r="AI49" s="66">
        <v>0</v>
      </c>
      <c r="AJ49" s="66">
        <v>0</v>
      </c>
      <c r="AK49" s="66">
        <v>0</v>
      </c>
      <c r="AL49" s="66">
        <v>0</v>
      </c>
      <c r="AM49" s="66">
        <v>0</v>
      </c>
      <c r="AN49" s="66">
        <v>0</v>
      </c>
    </row>
    <row r="50" spans="1:40" ht="25.5" x14ac:dyDescent="0.2">
      <c r="A50" s="65" t="s">
        <v>156</v>
      </c>
      <c r="B50" s="66">
        <v>0</v>
      </c>
      <c r="C50" s="66">
        <v>0</v>
      </c>
      <c r="D50" s="66">
        <v>0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v>0</v>
      </c>
      <c r="P50" s="66">
        <v>0</v>
      </c>
      <c r="Q50" s="66">
        <v>0</v>
      </c>
      <c r="R50" s="66">
        <v>0</v>
      </c>
      <c r="S50" s="66">
        <v>0</v>
      </c>
      <c r="T50" s="66">
        <v>0</v>
      </c>
      <c r="U50" s="66">
        <v>0</v>
      </c>
      <c r="V50" s="66">
        <v>0</v>
      </c>
      <c r="W50" s="66">
        <v>0</v>
      </c>
      <c r="X50" s="66">
        <v>0</v>
      </c>
      <c r="Y50" s="66">
        <v>0</v>
      </c>
      <c r="Z50" s="66">
        <v>0</v>
      </c>
      <c r="AA50" s="66">
        <v>0</v>
      </c>
      <c r="AB50" s="66">
        <v>0</v>
      </c>
      <c r="AC50" s="66">
        <v>0</v>
      </c>
      <c r="AD50" s="66">
        <v>0</v>
      </c>
      <c r="AE50" s="66">
        <v>0</v>
      </c>
      <c r="AF50" s="66">
        <v>0</v>
      </c>
      <c r="AG50" s="66">
        <v>200</v>
      </c>
      <c r="AH50" s="66">
        <v>0</v>
      </c>
      <c r="AI50" s="66">
        <v>0</v>
      </c>
      <c r="AJ50" s="66">
        <v>0</v>
      </c>
      <c r="AK50" s="66">
        <v>0</v>
      </c>
      <c r="AL50" s="66">
        <v>0</v>
      </c>
      <c r="AM50" s="66">
        <v>0</v>
      </c>
      <c r="AN50" s="66">
        <v>0</v>
      </c>
    </row>
    <row r="51" spans="1:40" ht="25.5" x14ac:dyDescent="0.2">
      <c r="A51" s="65" t="s">
        <v>157</v>
      </c>
      <c r="B51" s="66">
        <v>0</v>
      </c>
      <c r="C51" s="66">
        <v>0</v>
      </c>
      <c r="D51" s="66">
        <v>0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500</v>
      </c>
      <c r="K51" s="66">
        <v>0</v>
      </c>
      <c r="L51" s="66">
        <v>0</v>
      </c>
      <c r="M51" s="66">
        <v>0</v>
      </c>
      <c r="N51" s="66">
        <v>24</v>
      </c>
      <c r="O51" s="66">
        <v>0</v>
      </c>
      <c r="P51" s="66">
        <v>156</v>
      </c>
      <c r="Q51" s="66">
        <v>0</v>
      </c>
      <c r="R51" s="66">
        <v>351</v>
      </c>
      <c r="S51" s="66">
        <v>0</v>
      </c>
      <c r="T51" s="66">
        <v>0</v>
      </c>
      <c r="U51" s="66">
        <v>0</v>
      </c>
      <c r="V51" s="66">
        <v>0</v>
      </c>
      <c r="W51" s="66">
        <v>0</v>
      </c>
      <c r="X51" s="66">
        <v>1650</v>
      </c>
      <c r="Y51" s="66">
        <v>350</v>
      </c>
      <c r="Z51" s="66">
        <v>689</v>
      </c>
      <c r="AA51" s="66">
        <v>80</v>
      </c>
      <c r="AB51" s="66">
        <v>0</v>
      </c>
      <c r="AC51" s="66">
        <v>280</v>
      </c>
      <c r="AD51" s="66">
        <v>0</v>
      </c>
      <c r="AE51" s="66">
        <v>0</v>
      </c>
      <c r="AF51" s="66">
        <v>0</v>
      </c>
      <c r="AG51" s="66">
        <v>1325</v>
      </c>
      <c r="AH51" s="66">
        <v>0</v>
      </c>
      <c r="AI51" s="66">
        <v>0</v>
      </c>
      <c r="AJ51" s="66">
        <v>0</v>
      </c>
      <c r="AK51" s="66">
        <v>0</v>
      </c>
      <c r="AL51" s="66">
        <v>0</v>
      </c>
      <c r="AM51" s="66">
        <v>0</v>
      </c>
      <c r="AN51" s="66">
        <v>0</v>
      </c>
    </row>
    <row r="52" spans="1:40" ht="25.5" x14ac:dyDescent="0.2">
      <c r="A52" s="65" t="s">
        <v>158</v>
      </c>
      <c r="B52" s="66">
        <v>0</v>
      </c>
      <c r="C52" s="66">
        <v>0</v>
      </c>
      <c r="D52" s="66">
        <v>0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3</v>
      </c>
      <c r="K52" s="66">
        <v>0</v>
      </c>
      <c r="L52" s="66">
        <v>0</v>
      </c>
      <c r="M52" s="66">
        <v>0</v>
      </c>
      <c r="N52" s="66">
        <v>127</v>
      </c>
      <c r="O52" s="66">
        <v>0</v>
      </c>
      <c r="P52" s="66">
        <v>530</v>
      </c>
      <c r="Q52" s="66">
        <v>0</v>
      </c>
      <c r="R52" s="66">
        <v>88</v>
      </c>
      <c r="S52" s="66">
        <v>0</v>
      </c>
      <c r="T52" s="66">
        <v>0</v>
      </c>
      <c r="U52" s="66">
        <v>0</v>
      </c>
      <c r="V52" s="66">
        <v>0</v>
      </c>
      <c r="W52" s="66">
        <v>0</v>
      </c>
      <c r="X52" s="66">
        <v>700</v>
      </c>
      <c r="Y52" s="66">
        <v>400</v>
      </c>
      <c r="Z52" s="66">
        <v>65</v>
      </c>
      <c r="AA52" s="66">
        <v>5</v>
      </c>
      <c r="AB52" s="66">
        <v>0</v>
      </c>
      <c r="AC52" s="66">
        <v>140</v>
      </c>
      <c r="AD52" s="66">
        <v>0</v>
      </c>
      <c r="AE52" s="66">
        <v>0</v>
      </c>
      <c r="AF52" s="66">
        <v>0</v>
      </c>
      <c r="AG52" s="66">
        <v>9400</v>
      </c>
      <c r="AH52" s="66">
        <v>0</v>
      </c>
      <c r="AI52" s="66">
        <v>0</v>
      </c>
      <c r="AJ52" s="66">
        <v>0</v>
      </c>
      <c r="AK52" s="66">
        <v>0</v>
      </c>
      <c r="AL52" s="66">
        <v>0</v>
      </c>
      <c r="AM52" s="66">
        <v>0</v>
      </c>
      <c r="AN52" s="66">
        <v>0</v>
      </c>
    </row>
    <row r="53" spans="1:40" ht="12.75" x14ac:dyDescent="0.2">
      <c r="A53" s="65" t="s">
        <v>159</v>
      </c>
      <c r="B53" s="66">
        <v>0</v>
      </c>
      <c r="C53" s="66">
        <v>0</v>
      </c>
      <c r="D53" s="66">
        <v>0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v>0</v>
      </c>
      <c r="P53" s="66">
        <v>0</v>
      </c>
      <c r="Q53" s="66">
        <v>0</v>
      </c>
      <c r="R53" s="66">
        <v>0</v>
      </c>
      <c r="S53" s="66">
        <v>0</v>
      </c>
      <c r="T53" s="66">
        <v>0</v>
      </c>
      <c r="U53" s="66">
        <v>0</v>
      </c>
      <c r="V53" s="66">
        <v>0</v>
      </c>
      <c r="W53" s="66">
        <v>0</v>
      </c>
      <c r="X53" s="66">
        <v>0</v>
      </c>
      <c r="Y53" s="66">
        <v>0</v>
      </c>
      <c r="Z53" s="66">
        <v>0</v>
      </c>
      <c r="AA53" s="66">
        <v>0</v>
      </c>
      <c r="AB53" s="66">
        <v>0</v>
      </c>
      <c r="AC53" s="66">
        <v>0</v>
      </c>
      <c r="AD53" s="66">
        <v>0</v>
      </c>
      <c r="AE53" s="66">
        <v>0</v>
      </c>
      <c r="AF53" s="66">
        <v>0</v>
      </c>
      <c r="AG53" s="66">
        <v>350</v>
      </c>
      <c r="AH53" s="66">
        <v>0</v>
      </c>
      <c r="AI53" s="66">
        <v>0</v>
      </c>
      <c r="AJ53" s="66">
        <v>0</v>
      </c>
      <c r="AK53" s="66">
        <v>0</v>
      </c>
      <c r="AL53" s="66">
        <v>0</v>
      </c>
      <c r="AM53" s="66">
        <v>0</v>
      </c>
      <c r="AN53" s="66">
        <v>0</v>
      </c>
    </row>
    <row r="54" spans="1:40" ht="25.5" x14ac:dyDescent="0.2">
      <c r="A54" s="65" t="s">
        <v>160</v>
      </c>
      <c r="B54" s="66">
        <v>0</v>
      </c>
      <c r="C54" s="66">
        <v>897</v>
      </c>
      <c r="D54" s="66">
        <v>3762</v>
      </c>
      <c r="E54" s="66">
        <v>0</v>
      </c>
      <c r="F54" s="66">
        <v>0</v>
      </c>
      <c r="G54" s="66">
        <v>32931</v>
      </c>
      <c r="H54" s="66">
        <v>20629</v>
      </c>
      <c r="I54" s="66">
        <v>8323</v>
      </c>
      <c r="J54" s="66">
        <v>5509</v>
      </c>
      <c r="K54" s="66">
        <v>2323</v>
      </c>
      <c r="L54" s="66">
        <v>0</v>
      </c>
      <c r="M54" s="66">
        <v>0</v>
      </c>
      <c r="N54" s="66">
        <v>54600</v>
      </c>
      <c r="O54" s="66">
        <v>0</v>
      </c>
      <c r="P54" s="66">
        <v>28395</v>
      </c>
      <c r="Q54" s="66">
        <v>0</v>
      </c>
      <c r="R54" s="66">
        <v>26319</v>
      </c>
      <c r="S54" s="66">
        <v>0</v>
      </c>
      <c r="T54" s="66">
        <v>0</v>
      </c>
      <c r="U54" s="66">
        <v>0</v>
      </c>
      <c r="V54" s="66">
        <v>55043</v>
      </c>
      <c r="W54" s="66">
        <v>53806</v>
      </c>
      <c r="X54" s="66">
        <v>15596</v>
      </c>
      <c r="Y54" s="66">
        <v>19870</v>
      </c>
      <c r="Z54" s="66">
        <v>15729</v>
      </c>
      <c r="AA54" s="66">
        <v>25346</v>
      </c>
      <c r="AB54" s="66">
        <v>8860</v>
      </c>
      <c r="AC54" s="66">
        <v>22851</v>
      </c>
      <c r="AD54" s="66">
        <v>0</v>
      </c>
      <c r="AE54" s="66">
        <v>0</v>
      </c>
      <c r="AF54" s="66">
        <v>0</v>
      </c>
      <c r="AG54" s="66">
        <v>0</v>
      </c>
      <c r="AH54" s="66">
        <v>0</v>
      </c>
      <c r="AI54" s="66">
        <v>0</v>
      </c>
      <c r="AJ54" s="66">
        <v>0</v>
      </c>
      <c r="AK54" s="66">
        <v>0</v>
      </c>
      <c r="AL54" s="66">
        <v>2819</v>
      </c>
      <c r="AM54" s="66">
        <v>0</v>
      </c>
      <c r="AN54" s="66">
        <v>0</v>
      </c>
    </row>
    <row r="55" spans="1:40" ht="25.5" x14ac:dyDescent="0.2">
      <c r="A55" s="65" t="s">
        <v>161</v>
      </c>
      <c r="B55" s="66">
        <v>0</v>
      </c>
      <c r="C55" s="66">
        <v>1</v>
      </c>
      <c r="D55" s="66">
        <v>527</v>
      </c>
      <c r="E55" s="66">
        <v>0</v>
      </c>
      <c r="F55" s="66">
        <v>0</v>
      </c>
      <c r="G55" s="66">
        <v>3500</v>
      </c>
      <c r="H55" s="66">
        <v>736</v>
      </c>
      <c r="I55" s="66">
        <v>607</v>
      </c>
      <c r="J55" s="66">
        <v>224</v>
      </c>
      <c r="K55" s="66">
        <v>13</v>
      </c>
      <c r="L55" s="66">
        <v>0</v>
      </c>
      <c r="M55" s="66">
        <v>0</v>
      </c>
      <c r="N55" s="66">
        <v>1441</v>
      </c>
      <c r="O55" s="66">
        <v>0</v>
      </c>
      <c r="P55" s="66">
        <v>6833</v>
      </c>
      <c r="Q55" s="66">
        <v>0</v>
      </c>
      <c r="R55" s="66">
        <v>43</v>
      </c>
      <c r="S55" s="66">
        <v>0</v>
      </c>
      <c r="T55" s="66">
        <v>0</v>
      </c>
      <c r="U55" s="66">
        <v>0</v>
      </c>
      <c r="V55" s="66">
        <v>12979</v>
      </c>
      <c r="W55" s="66">
        <v>7000</v>
      </c>
      <c r="X55" s="66">
        <v>2728</v>
      </c>
      <c r="Y55" s="66">
        <v>664</v>
      </c>
      <c r="Z55" s="66">
        <v>413</v>
      </c>
      <c r="AA55" s="66">
        <v>8092</v>
      </c>
      <c r="AB55" s="66">
        <v>124</v>
      </c>
      <c r="AC55" s="66">
        <v>14185</v>
      </c>
      <c r="AD55" s="66">
        <v>0</v>
      </c>
      <c r="AE55" s="66">
        <v>0</v>
      </c>
      <c r="AF55" s="66">
        <v>0</v>
      </c>
      <c r="AG55" s="66">
        <v>0</v>
      </c>
      <c r="AH55" s="66">
        <v>0</v>
      </c>
      <c r="AI55" s="66">
        <v>0</v>
      </c>
      <c r="AJ55" s="66">
        <v>0</v>
      </c>
      <c r="AK55" s="66">
        <v>0</v>
      </c>
      <c r="AL55" s="66">
        <v>151</v>
      </c>
      <c r="AM55" s="66">
        <v>0</v>
      </c>
      <c r="AN55" s="66">
        <v>0</v>
      </c>
    </row>
    <row r="56" spans="1:40" ht="12.75" x14ac:dyDescent="0.2">
      <c r="A56" s="65" t="s">
        <v>162</v>
      </c>
      <c r="B56" s="66">
        <v>0</v>
      </c>
      <c r="C56" s="66">
        <v>0</v>
      </c>
      <c r="D56" s="66">
        <v>0</v>
      </c>
      <c r="E56" s="66">
        <v>0</v>
      </c>
      <c r="F56" s="66">
        <v>0</v>
      </c>
      <c r="G56" s="66">
        <v>0</v>
      </c>
      <c r="H56" s="66">
        <v>83</v>
      </c>
      <c r="I56" s="66">
        <v>10</v>
      </c>
      <c r="J56" s="66">
        <v>0</v>
      </c>
      <c r="K56" s="66">
        <v>0</v>
      </c>
      <c r="L56" s="66">
        <v>0</v>
      </c>
      <c r="M56" s="66">
        <v>0</v>
      </c>
      <c r="N56" s="66">
        <v>98</v>
      </c>
      <c r="O56" s="66">
        <v>0</v>
      </c>
      <c r="P56" s="66">
        <v>91</v>
      </c>
      <c r="Q56" s="66">
        <v>341</v>
      </c>
      <c r="R56" s="66">
        <v>0</v>
      </c>
      <c r="S56" s="66">
        <v>0</v>
      </c>
      <c r="T56" s="66">
        <v>0</v>
      </c>
      <c r="U56" s="66">
        <v>0</v>
      </c>
      <c r="V56" s="66">
        <v>0</v>
      </c>
      <c r="W56" s="66">
        <v>20</v>
      </c>
      <c r="X56" s="66">
        <v>54</v>
      </c>
      <c r="Y56" s="66">
        <v>113</v>
      </c>
      <c r="Z56" s="66">
        <v>285</v>
      </c>
      <c r="AA56" s="66">
        <v>165</v>
      </c>
      <c r="AB56" s="66">
        <v>0</v>
      </c>
      <c r="AC56" s="66">
        <v>100</v>
      </c>
      <c r="AD56" s="66">
        <v>0</v>
      </c>
      <c r="AE56" s="66">
        <v>0</v>
      </c>
      <c r="AF56" s="66">
        <v>0</v>
      </c>
      <c r="AG56" s="66">
        <v>0</v>
      </c>
      <c r="AH56" s="66">
        <v>0</v>
      </c>
      <c r="AI56" s="66">
        <v>0</v>
      </c>
      <c r="AJ56" s="66">
        <v>0</v>
      </c>
      <c r="AK56" s="66">
        <v>0</v>
      </c>
      <c r="AL56" s="66">
        <v>0</v>
      </c>
      <c r="AM56" s="66">
        <v>0</v>
      </c>
      <c r="AN56" s="66">
        <v>0</v>
      </c>
    </row>
    <row r="57" spans="1:40" ht="12.75" x14ac:dyDescent="0.2">
      <c r="A57" s="65" t="s">
        <v>163</v>
      </c>
      <c r="B57" s="66">
        <v>0</v>
      </c>
      <c r="C57" s="66">
        <v>0</v>
      </c>
      <c r="D57" s="66">
        <v>0</v>
      </c>
      <c r="E57" s="66">
        <v>0</v>
      </c>
      <c r="F57" s="66">
        <v>0</v>
      </c>
      <c r="G57" s="66">
        <v>0</v>
      </c>
      <c r="H57" s="66">
        <v>149</v>
      </c>
      <c r="I57" s="66">
        <v>65</v>
      </c>
      <c r="J57" s="66">
        <v>18</v>
      </c>
      <c r="K57" s="66">
        <v>0</v>
      </c>
      <c r="L57" s="66">
        <v>0</v>
      </c>
      <c r="M57" s="66">
        <v>0</v>
      </c>
      <c r="N57" s="66">
        <v>146</v>
      </c>
      <c r="O57" s="66">
        <v>0</v>
      </c>
      <c r="P57" s="66">
        <v>95</v>
      </c>
      <c r="Q57" s="66">
        <v>360</v>
      </c>
      <c r="R57" s="66">
        <v>132</v>
      </c>
      <c r="S57" s="66">
        <v>0</v>
      </c>
      <c r="T57" s="66">
        <v>0</v>
      </c>
      <c r="U57" s="66">
        <v>0</v>
      </c>
      <c r="V57" s="66">
        <v>38</v>
      </c>
      <c r="W57" s="66">
        <v>23</v>
      </c>
      <c r="X57" s="66">
        <v>111</v>
      </c>
      <c r="Y57" s="66">
        <v>154</v>
      </c>
      <c r="Z57" s="66">
        <v>125</v>
      </c>
      <c r="AA57" s="66">
        <v>80</v>
      </c>
      <c r="AB57" s="66">
        <v>77</v>
      </c>
      <c r="AC57" s="66">
        <v>146</v>
      </c>
      <c r="AD57" s="66">
        <v>0</v>
      </c>
      <c r="AE57" s="66">
        <v>0</v>
      </c>
      <c r="AF57" s="66">
        <v>0</v>
      </c>
      <c r="AG57" s="66">
        <v>0</v>
      </c>
      <c r="AH57" s="66">
        <v>0</v>
      </c>
      <c r="AI57" s="66">
        <v>0</v>
      </c>
      <c r="AJ57" s="66">
        <v>0</v>
      </c>
      <c r="AK57" s="66">
        <v>0</v>
      </c>
      <c r="AL57" s="66">
        <v>0</v>
      </c>
      <c r="AM57" s="66">
        <v>0</v>
      </c>
      <c r="AN57" s="66">
        <v>0</v>
      </c>
    </row>
    <row r="58" spans="1:40" ht="25.5" x14ac:dyDescent="0.2">
      <c r="A58" s="65" t="s">
        <v>164</v>
      </c>
      <c r="B58" s="66">
        <v>3</v>
      </c>
      <c r="C58" s="66">
        <v>1</v>
      </c>
      <c r="D58" s="66">
        <v>50</v>
      </c>
      <c r="E58" s="66">
        <v>0</v>
      </c>
      <c r="F58" s="66">
        <v>10</v>
      </c>
      <c r="G58" s="66">
        <v>600</v>
      </c>
      <c r="H58" s="66">
        <v>100</v>
      </c>
      <c r="I58" s="66">
        <v>608</v>
      </c>
      <c r="J58" s="66">
        <v>50</v>
      </c>
      <c r="K58" s="66">
        <v>100</v>
      </c>
      <c r="L58" s="66">
        <v>0</v>
      </c>
      <c r="M58" s="66">
        <v>0</v>
      </c>
      <c r="N58" s="66">
        <v>856</v>
      </c>
      <c r="O58" s="66">
        <v>0</v>
      </c>
      <c r="P58" s="66">
        <v>500</v>
      </c>
      <c r="Q58" s="66">
        <v>0</v>
      </c>
      <c r="R58" s="66">
        <v>1946</v>
      </c>
      <c r="S58" s="66">
        <v>0</v>
      </c>
      <c r="T58" s="66">
        <v>0</v>
      </c>
      <c r="U58" s="66">
        <v>0</v>
      </c>
      <c r="V58" s="66">
        <v>870</v>
      </c>
      <c r="W58" s="66">
        <v>7309</v>
      </c>
      <c r="X58" s="66">
        <v>558</v>
      </c>
      <c r="Y58" s="66">
        <v>282</v>
      </c>
      <c r="Z58" s="66">
        <v>521</v>
      </c>
      <c r="AA58" s="66">
        <v>780</v>
      </c>
      <c r="AB58" s="66">
        <v>1</v>
      </c>
      <c r="AC58" s="66">
        <v>500</v>
      </c>
      <c r="AD58" s="66">
        <v>0</v>
      </c>
      <c r="AE58" s="66">
        <v>0</v>
      </c>
      <c r="AF58" s="66">
        <v>0</v>
      </c>
      <c r="AG58" s="66">
        <v>0</v>
      </c>
      <c r="AH58" s="66">
        <v>0</v>
      </c>
      <c r="AI58" s="66">
        <v>0</v>
      </c>
      <c r="AJ58" s="66">
        <v>0</v>
      </c>
      <c r="AK58" s="66">
        <v>0</v>
      </c>
      <c r="AL58" s="66">
        <v>10</v>
      </c>
      <c r="AM58" s="66">
        <v>0</v>
      </c>
      <c r="AN58" s="66">
        <v>0</v>
      </c>
    </row>
    <row r="59" spans="1:40" ht="25.5" x14ac:dyDescent="0.2">
      <c r="A59" s="65" t="s">
        <v>165</v>
      </c>
      <c r="B59" s="66">
        <v>0</v>
      </c>
      <c r="C59" s="66">
        <v>5</v>
      </c>
      <c r="D59" s="66">
        <v>4400</v>
      </c>
      <c r="E59" s="66">
        <v>0</v>
      </c>
      <c r="F59" s="66">
        <v>0</v>
      </c>
      <c r="G59" s="66">
        <v>5390</v>
      </c>
      <c r="H59" s="66">
        <v>2482</v>
      </c>
      <c r="I59" s="66">
        <v>1833</v>
      </c>
      <c r="J59" s="66">
        <v>554</v>
      </c>
      <c r="K59" s="66">
        <v>721</v>
      </c>
      <c r="L59" s="66">
        <v>0</v>
      </c>
      <c r="M59" s="66">
        <v>0</v>
      </c>
      <c r="N59" s="66">
        <v>12429</v>
      </c>
      <c r="O59" s="66">
        <v>0</v>
      </c>
      <c r="P59" s="66">
        <v>4214</v>
      </c>
      <c r="Q59" s="66">
        <v>0</v>
      </c>
      <c r="R59" s="66">
        <v>2555</v>
      </c>
      <c r="S59" s="66">
        <v>0</v>
      </c>
      <c r="T59" s="66">
        <v>0</v>
      </c>
      <c r="U59" s="66">
        <v>0</v>
      </c>
      <c r="V59" s="66">
        <v>14569</v>
      </c>
      <c r="W59" s="66">
        <v>12905</v>
      </c>
      <c r="X59" s="66">
        <v>1812</v>
      </c>
      <c r="Y59" s="66">
        <v>2297</v>
      </c>
      <c r="Z59" s="66">
        <v>1530</v>
      </c>
      <c r="AA59" s="66">
        <v>4144</v>
      </c>
      <c r="AB59" s="66">
        <v>645</v>
      </c>
      <c r="AC59" s="66">
        <v>5272</v>
      </c>
      <c r="AD59" s="66">
        <v>0</v>
      </c>
      <c r="AE59" s="66">
        <v>0</v>
      </c>
      <c r="AF59" s="66">
        <v>0</v>
      </c>
      <c r="AG59" s="66">
        <v>0</v>
      </c>
      <c r="AH59" s="66">
        <v>0</v>
      </c>
      <c r="AI59" s="66">
        <v>0</v>
      </c>
      <c r="AJ59" s="66">
        <v>0</v>
      </c>
      <c r="AK59" s="66">
        <v>0</v>
      </c>
      <c r="AL59" s="66">
        <v>566</v>
      </c>
      <c r="AM59" s="66">
        <v>0</v>
      </c>
      <c r="AN59" s="66">
        <v>0</v>
      </c>
    </row>
    <row r="60" spans="1:40" ht="25.5" x14ac:dyDescent="0.2">
      <c r="A60" s="65" t="s">
        <v>166</v>
      </c>
      <c r="B60" s="66">
        <v>0</v>
      </c>
      <c r="C60" s="66">
        <v>0</v>
      </c>
      <c r="D60" s="66">
        <v>0</v>
      </c>
      <c r="E60" s="66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50</v>
      </c>
      <c r="N60" s="66">
        <v>0</v>
      </c>
      <c r="O60" s="66">
        <v>0</v>
      </c>
      <c r="P60" s="66">
        <v>0</v>
      </c>
      <c r="Q60" s="66">
        <v>0</v>
      </c>
      <c r="R60" s="66">
        <v>0</v>
      </c>
      <c r="S60" s="66">
        <v>0</v>
      </c>
      <c r="T60" s="66">
        <v>0</v>
      </c>
      <c r="U60" s="66">
        <v>0</v>
      </c>
      <c r="V60" s="66">
        <v>0</v>
      </c>
      <c r="W60" s="66">
        <v>0</v>
      </c>
      <c r="X60" s="66">
        <v>0</v>
      </c>
      <c r="Y60" s="66">
        <v>0</v>
      </c>
      <c r="Z60" s="66">
        <v>0</v>
      </c>
      <c r="AA60" s="66">
        <v>0</v>
      </c>
      <c r="AB60" s="66">
        <v>0</v>
      </c>
      <c r="AC60" s="66">
        <v>0</v>
      </c>
      <c r="AD60" s="66">
        <v>0</v>
      </c>
      <c r="AE60" s="66">
        <v>0</v>
      </c>
      <c r="AF60" s="66">
        <v>0</v>
      </c>
      <c r="AG60" s="66">
        <v>0</v>
      </c>
      <c r="AH60" s="66">
        <v>0</v>
      </c>
      <c r="AI60" s="66">
        <v>0</v>
      </c>
      <c r="AJ60" s="66">
        <v>0</v>
      </c>
      <c r="AK60" s="66">
        <v>0</v>
      </c>
      <c r="AL60" s="66">
        <v>50</v>
      </c>
      <c r="AM60" s="66">
        <v>0</v>
      </c>
      <c r="AN60" s="66">
        <v>0</v>
      </c>
    </row>
    <row r="61" spans="1:40" ht="12.75" x14ac:dyDescent="0.2">
      <c r="A61" s="65" t="s">
        <v>167</v>
      </c>
      <c r="B61" s="66">
        <v>0</v>
      </c>
      <c r="C61" s="66">
        <v>0</v>
      </c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v>0</v>
      </c>
      <c r="P61" s="66">
        <v>716</v>
      </c>
      <c r="Q61" s="66">
        <v>0</v>
      </c>
      <c r="R61" s="66">
        <v>0</v>
      </c>
      <c r="S61" s="66">
        <v>2700</v>
      </c>
      <c r="T61" s="66">
        <v>0</v>
      </c>
      <c r="U61" s="66">
        <v>0</v>
      </c>
      <c r="V61" s="66">
        <v>500</v>
      </c>
      <c r="W61" s="66">
        <v>250</v>
      </c>
      <c r="X61" s="66">
        <v>64</v>
      </c>
      <c r="Y61" s="66">
        <v>1165</v>
      </c>
      <c r="Z61" s="66">
        <v>0</v>
      </c>
      <c r="AA61" s="66">
        <v>0</v>
      </c>
      <c r="AB61" s="66">
        <v>0</v>
      </c>
      <c r="AC61" s="66">
        <v>1</v>
      </c>
      <c r="AD61" s="66">
        <v>0</v>
      </c>
      <c r="AE61" s="66">
        <v>0</v>
      </c>
      <c r="AF61" s="66">
        <v>0</v>
      </c>
      <c r="AG61" s="66">
        <v>0</v>
      </c>
      <c r="AH61" s="66">
        <v>0</v>
      </c>
      <c r="AI61" s="66">
        <v>0</v>
      </c>
      <c r="AJ61" s="66">
        <v>0</v>
      </c>
      <c r="AK61" s="66">
        <v>0</v>
      </c>
      <c r="AL61" s="66">
        <v>0</v>
      </c>
      <c r="AM61" s="66">
        <v>0</v>
      </c>
      <c r="AN61" s="66">
        <v>0</v>
      </c>
    </row>
    <row r="62" spans="1:40" ht="25.5" x14ac:dyDescent="0.2">
      <c r="A62" s="65" t="s">
        <v>168</v>
      </c>
      <c r="B62" s="66">
        <v>0</v>
      </c>
      <c r="C62" s="66">
        <v>0</v>
      </c>
      <c r="D62" s="66">
        <v>0</v>
      </c>
      <c r="E62" s="66">
        <v>0</v>
      </c>
      <c r="F62" s="66">
        <v>0</v>
      </c>
      <c r="G62" s="66">
        <v>0</v>
      </c>
      <c r="H62" s="66">
        <v>539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v>0</v>
      </c>
      <c r="P62" s="66">
        <v>33</v>
      </c>
      <c r="Q62" s="66">
        <v>0</v>
      </c>
      <c r="R62" s="66">
        <v>17</v>
      </c>
      <c r="S62" s="66">
        <v>0</v>
      </c>
      <c r="T62" s="66">
        <v>0</v>
      </c>
      <c r="U62" s="66">
        <v>0</v>
      </c>
      <c r="V62" s="66">
        <v>80</v>
      </c>
      <c r="W62" s="66">
        <v>1100</v>
      </c>
      <c r="X62" s="66">
        <v>240</v>
      </c>
      <c r="Y62" s="66">
        <v>300</v>
      </c>
      <c r="Z62" s="66">
        <v>0</v>
      </c>
      <c r="AA62" s="66">
        <v>0</v>
      </c>
      <c r="AB62" s="66">
        <v>0</v>
      </c>
      <c r="AC62" s="66">
        <v>30</v>
      </c>
      <c r="AD62" s="66">
        <v>0</v>
      </c>
      <c r="AE62" s="66">
        <v>0</v>
      </c>
      <c r="AF62" s="66">
        <v>0</v>
      </c>
      <c r="AG62" s="66">
        <v>0</v>
      </c>
      <c r="AH62" s="66">
        <v>0</v>
      </c>
      <c r="AI62" s="66">
        <v>0</v>
      </c>
      <c r="AJ62" s="66">
        <v>0</v>
      </c>
      <c r="AK62" s="66">
        <v>0</v>
      </c>
      <c r="AL62" s="66">
        <v>0</v>
      </c>
      <c r="AM62" s="66">
        <v>0</v>
      </c>
      <c r="AN62" s="66">
        <v>0</v>
      </c>
    </row>
    <row r="63" spans="1:40" ht="25.5" x14ac:dyDescent="0.2">
      <c r="A63" s="65" t="s">
        <v>169</v>
      </c>
      <c r="B63" s="66">
        <v>0</v>
      </c>
      <c r="C63" s="66">
        <v>0</v>
      </c>
      <c r="D63" s="66">
        <v>0</v>
      </c>
      <c r="E63" s="66">
        <v>0</v>
      </c>
      <c r="F63" s="66">
        <v>0</v>
      </c>
      <c r="G63" s="66">
        <v>0</v>
      </c>
      <c r="H63" s="66">
        <v>1391</v>
      </c>
      <c r="I63" s="66">
        <v>0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  <c r="O63" s="66">
        <v>0</v>
      </c>
      <c r="P63" s="66">
        <v>307</v>
      </c>
      <c r="Q63" s="66">
        <v>0</v>
      </c>
      <c r="R63" s="66">
        <v>176</v>
      </c>
      <c r="S63" s="66">
        <v>0</v>
      </c>
      <c r="T63" s="66">
        <v>0</v>
      </c>
      <c r="U63" s="66">
        <v>0</v>
      </c>
      <c r="V63" s="66">
        <v>650</v>
      </c>
      <c r="W63" s="66">
        <v>1000</v>
      </c>
      <c r="X63" s="66">
        <v>15</v>
      </c>
      <c r="Y63" s="66">
        <v>590</v>
      </c>
      <c r="Z63" s="66">
        <v>0</v>
      </c>
      <c r="AA63" s="66">
        <v>0</v>
      </c>
      <c r="AB63" s="66">
        <v>0</v>
      </c>
      <c r="AC63" s="66">
        <v>60</v>
      </c>
      <c r="AD63" s="66">
        <v>0</v>
      </c>
      <c r="AE63" s="66">
        <v>0</v>
      </c>
      <c r="AF63" s="66">
        <v>0</v>
      </c>
      <c r="AG63" s="66">
        <v>0</v>
      </c>
      <c r="AH63" s="66">
        <v>0</v>
      </c>
      <c r="AI63" s="66">
        <v>0</v>
      </c>
      <c r="AJ63" s="66">
        <v>0</v>
      </c>
      <c r="AK63" s="66">
        <v>0</v>
      </c>
      <c r="AL63" s="66">
        <v>0</v>
      </c>
      <c r="AM63" s="66">
        <v>0</v>
      </c>
      <c r="AN63" s="66">
        <v>0</v>
      </c>
    </row>
    <row r="64" spans="1:40" ht="12.75" x14ac:dyDescent="0.2">
      <c r="A64" s="65" t="s">
        <v>170</v>
      </c>
      <c r="B64" s="66">
        <v>0</v>
      </c>
      <c r="C64" s="66">
        <v>0</v>
      </c>
      <c r="D64" s="66">
        <v>0</v>
      </c>
      <c r="E64" s="66">
        <v>0</v>
      </c>
      <c r="F64" s="66">
        <v>0</v>
      </c>
      <c r="G64" s="66">
        <v>0</v>
      </c>
      <c r="H64" s="66">
        <v>0</v>
      </c>
      <c r="I64" s="66">
        <v>0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  <c r="O64" s="66">
        <v>0</v>
      </c>
      <c r="P64" s="66">
        <v>0</v>
      </c>
      <c r="Q64" s="66">
        <v>0</v>
      </c>
      <c r="R64" s="66">
        <v>0</v>
      </c>
      <c r="S64" s="66">
        <v>450</v>
      </c>
      <c r="T64" s="66">
        <v>0</v>
      </c>
      <c r="U64" s="66">
        <v>0</v>
      </c>
      <c r="V64" s="66">
        <v>50</v>
      </c>
      <c r="W64" s="66">
        <v>0</v>
      </c>
      <c r="X64" s="66">
        <v>0</v>
      </c>
      <c r="Y64" s="66">
        <v>31</v>
      </c>
      <c r="Z64" s="66">
        <v>0</v>
      </c>
      <c r="AA64" s="66">
        <v>0</v>
      </c>
      <c r="AB64" s="66">
        <v>0</v>
      </c>
      <c r="AC64" s="66">
        <v>0</v>
      </c>
      <c r="AD64" s="66">
        <v>0</v>
      </c>
      <c r="AE64" s="66">
        <v>0</v>
      </c>
      <c r="AF64" s="66">
        <v>0</v>
      </c>
      <c r="AG64" s="66">
        <v>0</v>
      </c>
      <c r="AH64" s="66">
        <v>0</v>
      </c>
      <c r="AI64" s="66">
        <v>0</v>
      </c>
      <c r="AJ64" s="66">
        <v>0</v>
      </c>
      <c r="AK64" s="66">
        <v>0</v>
      </c>
      <c r="AL64" s="66">
        <v>0</v>
      </c>
      <c r="AM64" s="66">
        <v>0</v>
      </c>
      <c r="AN64" s="66">
        <v>0</v>
      </c>
    </row>
    <row r="65" spans="1:40" ht="25.5" x14ac:dyDescent="0.2">
      <c r="A65" s="65" t="s">
        <v>171</v>
      </c>
      <c r="B65" s="66">
        <v>0</v>
      </c>
      <c r="C65" s="66">
        <v>0</v>
      </c>
      <c r="D65" s="66">
        <v>0</v>
      </c>
      <c r="E65" s="66">
        <v>0</v>
      </c>
      <c r="F65" s="66">
        <v>0</v>
      </c>
      <c r="G65" s="66">
        <v>0</v>
      </c>
      <c r="H65" s="66">
        <v>0</v>
      </c>
      <c r="I65" s="66">
        <v>0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6">
        <v>0</v>
      </c>
      <c r="P65" s="66">
        <v>0</v>
      </c>
      <c r="Q65" s="66">
        <v>0</v>
      </c>
      <c r="R65" s="66">
        <v>0</v>
      </c>
      <c r="S65" s="66">
        <v>60</v>
      </c>
      <c r="T65" s="66">
        <v>0</v>
      </c>
      <c r="U65" s="66">
        <v>0</v>
      </c>
      <c r="V65" s="66">
        <v>0</v>
      </c>
      <c r="W65" s="66">
        <v>0</v>
      </c>
      <c r="X65" s="66">
        <v>0</v>
      </c>
      <c r="Y65" s="66">
        <v>0</v>
      </c>
      <c r="Z65" s="66">
        <v>0</v>
      </c>
      <c r="AA65" s="66">
        <v>0</v>
      </c>
      <c r="AB65" s="66">
        <v>0</v>
      </c>
      <c r="AC65" s="66">
        <v>0</v>
      </c>
      <c r="AD65" s="66">
        <v>0</v>
      </c>
      <c r="AE65" s="66">
        <v>0</v>
      </c>
      <c r="AF65" s="66">
        <v>0</v>
      </c>
      <c r="AG65" s="66">
        <v>0</v>
      </c>
      <c r="AH65" s="66">
        <v>0</v>
      </c>
      <c r="AI65" s="66">
        <v>0</v>
      </c>
      <c r="AJ65" s="66">
        <v>0</v>
      </c>
      <c r="AK65" s="66">
        <v>0</v>
      </c>
      <c r="AL65" s="66">
        <v>0</v>
      </c>
      <c r="AM65" s="66">
        <v>0</v>
      </c>
      <c r="AN65" s="66">
        <v>0</v>
      </c>
    </row>
    <row r="66" spans="1:40" ht="12.75" x14ac:dyDescent="0.2">
      <c r="A66" s="65" t="s">
        <v>172</v>
      </c>
      <c r="B66" s="66">
        <v>0</v>
      </c>
      <c r="C66" s="66">
        <v>0</v>
      </c>
      <c r="D66" s="66">
        <v>0</v>
      </c>
      <c r="E66" s="66">
        <v>0</v>
      </c>
      <c r="F66" s="66">
        <v>0</v>
      </c>
      <c r="G66" s="66">
        <v>0</v>
      </c>
      <c r="H66" s="66">
        <v>0</v>
      </c>
      <c r="I66" s="66">
        <v>0</v>
      </c>
      <c r="J66" s="66">
        <v>0</v>
      </c>
      <c r="K66" s="66">
        <v>0</v>
      </c>
      <c r="L66" s="66">
        <v>0</v>
      </c>
      <c r="M66" s="66">
        <v>0</v>
      </c>
      <c r="N66" s="66">
        <v>0</v>
      </c>
      <c r="O66" s="66">
        <v>0</v>
      </c>
      <c r="P66" s="66">
        <v>0</v>
      </c>
      <c r="Q66" s="66">
        <v>0</v>
      </c>
      <c r="R66" s="66">
        <v>0</v>
      </c>
      <c r="S66" s="66">
        <v>650</v>
      </c>
      <c r="T66" s="66">
        <v>0</v>
      </c>
      <c r="U66" s="66">
        <v>0</v>
      </c>
      <c r="V66" s="66">
        <v>0</v>
      </c>
      <c r="W66" s="66">
        <v>0</v>
      </c>
      <c r="X66" s="66">
        <v>0</v>
      </c>
      <c r="Y66" s="66">
        <v>0</v>
      </c>
      <c r="Z66" s="66">
        <v>0</v>
      </c>
      <c r="AA66" s="66">
        <v>0</v>
      </c>
      <c r="AB66" s="66">
        <v>0</v>
      </c>
      <c r="AC66" s="66">
        <v>0</v>
      </c>
      <c r="AD66" s="66">
        <v>0</v>
      </c>
      <c r="AE66" s="66">
        <v>0</v>
      </c>
      <c r="AF66" s="66">
        <v>0</v>
      </c>
      <c r="AG66" s="66">
        <v>0</v>
      </c>
      <c r="AH66" s="66">
        <v>0</v>
      </c>
      <c r="AI66" s="66">
        <v>0</v>
      </c>
      <c r="AJ66" s="66">
        <v>0</v>
      </c>
      <c r="AK66" s="66">
        <v>0</v>
      </c>
      <c r="AL66" s="66">
        <v>0</v>
      </c>
      <c r="AM66" s="66">
        <v>0</v>
      </c>
      <c r="AN66" s="66">
        <v>0</v>
      </c>
    </row>
    <row r="67" spans="1:40" ht="25.5" x14ac:dyDescent="0.2">
      <c r="A67" s="65" t="s">
        <v>173</v>
      </c>
      <c r="B67" s="66">
        <v>0</v>
      </c>
      <c r="C67" s="66">
        <v>0</v>
      </c>
      <c r="D67" s="66">
        <v>0</v>
      </c>
      <c r="E67" s="66">
        <v>0</v>
      </c>
      <c r="F67" s="66">
        <v>0</v>
      </c>
      <c r="G67" s="66">
        <v>0</v>
      </c>
      <c r="H67" s="66">
        <v>0</v>
      </c>
      <c r="I67" s="66">
        <v>0</v>
      </c>
      <c r="J67" s="66">
        <v>0</v>
      </c>
      <c r="K67" s="66">
        <v>0</v>
      </c>
      <c r="L67" s="66">
        <v>0</v>
      </c>
      <c r="M67" s="66">
        <v>0</v>
      </c>
      <c r="N67" s="66">
        <v>0</v>
      </c>
      <c r="O67" s="66">
        <v>0</v>
      </c>
      <c r="P67" s="66">
        <v>1</v>
      </c>
      <c r="Q67" s="66">
        <v>0</v>
      </c>
      <c r="R67" s="66">
        <v>0</v>
      </c>
      <c r="S67" s="66">
        <v>0</v>
      </c>
      <c r="T67" s="66">
        <v>0</v>
      </c>
      <c r="U67" s="66">
        <v>0</v>
      </c>
      <c r="V67" s="66">
        <v>5</v>
      </c>
      <c r="W67" s="66">
        <v>0</v>
      </c>
      <c r="X67" s="66">
        <v>45</v>
      </c>
      <c r="Y67" s="66">
        <v>4</v>
      </c>
      <c r="Z67" s="66">
        <v>0</v>
      </c>
      <c r="AA67" s="66">
        <v>0</v>
      </c>
      <c r="AB67" s="66">
        <v>0</v>
      </c>
      <c r="AC67" s="66">
        <v>10</v>
      </c>
      <c r="AD67" s="66">
        <v>0</v>
      </c>
      <c r="AE67" s="66">
        <v>0</v>
      </c>
      <c r="AF67" s="66">
        <v>0</v>
      </c>
      <c r="AG67" s="66">
        <v>0</v>
      </c>
      <c r="AH67" s="66">
        <v>0</v>
      </c>
      <c r="AI67" s="66">
        <v>0</v>
      </c>
      <c r="AJ67" s="66">
        <v>0</v>
      </c>
      <c r="AK67" s="66">
        <v>0</v>
      </c>
      <c r="AL67" s="66">
        <v>0</v>
      </c>
      <c r="AM67" s="66">
        <v>0</v>
      </c>
      <c r="AN67" s="66">
        <v>0</v>
      </c>
    </row>
    <row r="68" spans="1:40" ht="25.5" x14ac:dyDescent="0.2">
      <c r="A68" s="65" t="s">
        <v>174</v>
      </c>
      <c r="B68" s="66">
        <v>0</v>
      </c>
      <c r="C68" s="66">
        <v>0</v>
      </c>
      <c r="D68" s="66">
        <v>0</v>
      </c>
      <c r="E68" s="66">
        <v>0</v>
      </c>
      <c r="F68" s="66">
        <v>0</v>
      </c>
      <c r="G68" s="66">
        <v>0</v>
      </c>
      <c r="H68" s="66">
        <v>0</v>
      </c>
      <c r="I68" s="66">
        <v>0</v>
      </c>
      <c r="J68" s="66">
        <v>0</v>
      </c>
      <c r="K68" s="66">
        <v>0</v>
      </c>
      <c r="L68" s="66">
        <v>0</v>
      </c>
      <c r="M68" s="66">
        <v>0</v>
      </c>
      <c r="N68" s="66">
        <v>0</v>
      </c>
      <c r="O68" s="66">
        <v>0</v>
      </c>
      <c r="P68" s="66">
        <v>1</v>
      </c>
      <c r="Q68" s="66">
        <v>0</v>
      </c>
      <c r="R68" s="66">
        <v>221</v>
      </c>
      <c r="S68" s="66">
        <v>0</v>
      </c>
      <c r="T68" s="66">
        <v>0</v>
      </c>
      <c r="U68" s="66">
        <v>0</v>
      </c>
      <c r="V68" s="66">
        <v>35</v>
      </c>
      <c r="W68" s="66">
        <v>0</v>
      </c>
      <c r="X68" s="66">
        <v>1</v>
      </c>
      <c r="Y68" s="66">
        <v>70</v>
      </c>
      <c r="Z68" s="66">
        <v>0</v>
      </c>
      <c r="AA68" s="66">
        <v>0</v>
      </c>
      <c r="AB68" s="66">
        <v>0</v>
      </c>
      <c r="AC68" s="66">
        <v>4</v>
      </c>
      <c r="AD68" s="66">
        <v>0</v>
      </c>
      <c r="AE68" s="66">
        <v>0</v>
      </c>
      <c r="AF68" s="66">
        <v>0</v>
      </c>
      <c r="AG68" s="66">
        <v>0</v>
      </c>
      <c r="AH68" s="66">
        <v>0</v>
      </c>
      <c r="AI68" s="66">
        <v>0</v>
      </c>
      <c r="AJ68" s="66">
        <v>0</v>
      </c>
      <c r="AK68" s="66">
        <v>0</v>
      </c>
      <c r="AL68" s="66">
        <v>0</v>
      </c>
      <c r="AM68" s="66">
        <v>0</v>
      </c>
      <c r="AN68" s="66">
        <v>0</v>
      </c>
    </row>
    <row r="69" spans="1:40" ht="51" x14ac:dyDescent="0.2">
      <c r="A69" s="65" t="s">
        <v>175</v>
      </c>
      <c r="B69" s="66">
        <v>0</v>
      </c>
      <c r="C69" s="66">
        <v>0</v>
      </c>
      <c r="D69" s="66">
        <v>0</v>
      </c>
      <c r="E69" s="66">
        <v>0</v>
      </c>
      <c r="F69" s="66">
        <v>0</v>
      </c>
      <c r="G69" s="66">
        <v>0</v>
      </c>
      <c r="H69" s="66">
        <v>0</v>
      </c>
      <c r="I69" s="66">
        <v>0</v>
      </c>
      <c r="J69" s="66">
        <v>0</v>
      </c>
      <c r="K69" s="66">
        <v>0</v>
      </c>
      <c r="L69" s="66">
        <v>0</v>
      </c>
      <c r="M69" s="66">
        <v>0</v>
      </c>
      <c r="N69" s="66">
        <v>0</v>
      </c>
      <c r="O69" s="66">
        <v>0</v>
      </c>
      <c r="P69" s="66">
        <v>0</v>
      </c>
      <c r="Q69" s="66">
        <v>0</v>
      </c>
      <c r="R69" s="66">
        <v>0</v>
      </c>
      <c r="S69" s="66">
        <v>0</v>
      </c>
      <c r="T69" s="66">
        <v>0</v>
      </c>
      <c r="U69" s="66">
        <v>0</v>
      </c>
      <c r="V69" s="66">
        <v>0</v>
      </c>
      <c r="W69" s="66">
        <v>0</v>
      </c>
      <c r="X69" s="66">
        <v>0</v>
      </c>
      <c r="Y69" s="66">
        <v>0</v>
      </c>
      <c r="Z69" s="66">
        <v>0</v>
      </c>
      <c r="AA69" s="66">
        <v>0</v>
      </c>
      <c r="AB69" s="66">
        <v>0</v>
      </c>
      <c r="AC69" s="66">
        <v>0</v>
      </c>
      <c r="AD69" s="66">
        <v>0</v>
      </c>
      <c r="AE69" s="66">
        <v>0</v>
      </c>
      <c r="AF69" s="66">
        <v>0</v>
      </c>
      <c r="AG69" s="66">
        <v>0</v>
      </c>
      <c r="AH69" s="66">
        <v>0</v>
      </c>
      <c r="AI69" s="66">
        <v>0</v>
      </c>
      <c r="AJ69" s="66">
        <v>0</v>
      </c>
      <c r="AK69" s="66">
        <v>0</v>
      </c>
      <c r="AL69" s="66">
        <v>1</v>
      </c>
      <c r="AM69" s="66">
        <v>0</v>
      </c>
      <c r="AN69" s="66">
        <v>0</v>
      </c>
    </row>
    <row r="70" spans="1:40" ht="51" x14ac:dyDescent="0.2">
      <c r="A70" s="65" t="s">
        <v>176</v>
      </c>
      <c r="B70" s="66">
        <v>0</v>
      </c>
      <c r="C70" s="66">
        <v>0</v>
      </c>
      <c r="D70" s="66">
        <v>0</v>
      </c>
      <c r="E70" s="66">
        <v>0</v>
      </c>
      <c r="F70" s="66">
        <v>0</v>
      </c>
      <c r="G70" s="66">
        <v>0</v>
      </c>
      <c r="H70" s="66">
        <v>0</v>
      </c>
      <c r="I70" s="66">
        <v>0</v>
      </c>
      <c r="J70" s="66">
        <v>0</v>
      </c>
      <c r="K70" s="66">
        <v>0</v>
      </c>
      <c r="L70" s="66">
        <v>0</v>
      </c>
      <c r="M70" s="66">
        <v>0</v>
      </c>
      <c r="N70" s="66">
        <v>0</v>
      </c>
      <c r="O70" s="66">
        <v>0</v>
      </c>
      <c r="P70" s="66">
        <v>0</v>
      </c>
      <c r="Q70" s="66">
        <v>0</v>
      </c>
      <c r="R70" s="66">
        <v>0</v>
      </c>
      <c r="S70" s="66">
        <v>0</v>
      </c>
      <c r="T70" s="66">
        <v>0</v>
      </c>
      <c r="U70" s="66">
        <v>0</v>
      </c>
      <c r="V70" s="66">
        <v>0</v>
      </c>
      <c r="W70" s="66">
        <v>0</v>
      </c>
      <c r="X70" s="66">
        <v>0</v>
      </c>
      <c r="Y70" s="66">
        <v>0</v>
      </c>
      <c r="Z70" s="66">
        <v>0</v>
      </c>
      <c r="AA70" s="66">
        <v>0</v>
      </c>
      <c r="AB70" s="66">
        <v>0</v>
      </c>
      <c r="AC70" s="66">
        <v>0</v>
      </c>
      <c r="AD70" s="66">
        <v>0</v>
      </c>
      <c r="AE70" s="66">
        <v>0</v>
      </c>
      <c r="AF70" s="66">
        <v>0</v>
      </c>
      <c r="AG70" s="66">
        <v>0</v>
      </c>
      <c r="AH70" s="66">
        <v>0</v>
      </c>
      <c r="AI70" s="66">
        <v>0</v>
      </c>
      <c r="AJ70" s="66">
        <v>0</v>
      </c>
      <c r="AK70" s="66">
        <v>0</v>
      </c>
      <c r="AL70" s="66">
        <v>1</v>
      </c>
      <c r="AM70" s="66">
        <v>0</v>
      </c>
      <c r="AN70" s="66">
        <v>0</v>
      </c>
    </row>
    <row r="71" spans="1:40" ht="12.75" x14ac:dyDescent="0.2">
      <c r="A71" s="65" t="s">
        <v>177</v>
      </c>
      <c r="B71" s="66">
        <v>0</v>
      </c>
      <c r="C71" s="66">
        <v>0</v>
      </c>
      <c r="D71" s="66">
        <v>0</v>
      </c>
      <c r="E71" s="66">
        <v>0</v>
      </c>
      <c r="F71" s="66">
        <v>0</v>
      </c>
      <c r="G71" s="66">
        <v>0</v>
      </c>
      <c r="H71" s="66">
        <v>0</v>
      </c>
      <c r="I71" s="66">
        <v>0</v>
      </c>
      <c r="J71" s="66">
        <v>0</v>
      </c>
      <c r="K71" s="66">
        <v>0</v>
      </c>
      <c r="L71" s="66">
        <v>0</v>
      </c>
      <c r="M71" s="66">
        <v>0</v>
      </c>
      <c r="N71" s="66">
        <v>0</v>
      </c>
      <c r="O71" s="66">
        <v>0</v>
      </c>
      <c r="P71" s="66">
        <v>0</v>
      </c>
      <c r="Q71" s="66">
        <v>0</v>
      </c>
      <c r="R71" s="66">
        <v>0</v>
      </c>
      <c r="S71" s="66">
        <v>0</v>
      </c>
      <c r="T71" s="66">
        <v>0</v>
      </c>
      <c r="U71" s="66">
        <v>0</v>
      </c>
      <c r="V71" s="66">
        <v>0</v>
      </c>
      <c r="W71" s="66">
        <v>0</v>
      </c>
      <c r="X71" s="66">
        <v>0</v>
      </c>
      <c r="Y71" s="66">
        <v>0</v>
      </c>
      <c r="Z71" s="66">
        <v>0</v>
      </c>
      <c r="AA71" s="66">
        <v>0</v>
      </c>
      <c r="AB71" s="66">
        <v>0</v>
      </c>
      <c r="AC71" s="66">
        <v>0</v>
      </c>
      <c r="AD71" s="66">
        <v>0</v>
      </c>
      <c r="AE71" s="66">
        <v>0</v>
      </c>
      <c r="AF71" s="66">
        <v>0</v>
      </c>
      <c r="AG71" s="66">
        <v>0</v>
      </c>
      <c r="AH71" s="66">
        <v>0</v>
      </c>
      <c r="AI71" s="66">
        <v>0</v>
      </c>
      <c r="AJ71" s="66">
        <v>0</v>
      </c>
      <c r="AK71" s="66">
        <v>0</v>
      </c>
      <c r="AL71" s="66">
        <v>8</v>
      </c>
      <c r="AM71" s="66">
        <v>0</v>
      </c>
      <c r="AN71" s="66">
        <v>0</v>
      </c>
    </row>
    <row r="72" spans="1:40" ht="12.75" x14ac:dyDescent="0.2">
      <c r="A72" s="65" t="s">
        <v>178</v>
      </c>
      <c r="B72" s="66">
        <v>0</v>
      </c>
      <c r="C72" s="66">
        <v>0</v>
      </c>
      <c r="D72" s="66">
        <v>0</v>
      </c>
      <c r="E72" s="66">
        <v>0</v>
      </c>
      <c r="F72" s="66">
        <v>0</v>
      </c>
      <c r="G72" s="66">
        <v>0</v>
      </c>
      <c r="H72" s="66">
        <v>0</v>
      </c>
      <c r="I72" s="66">
        <v>0</v>
      </c>
      <c r="J72" s="66">
        <v>0</v>
      </c>
      <c r="K72" s="66">
        <v>0</v>
      </c>
      <c r="L72" s="66">
        <v>0</v>
      </c>
      <c r="M72" s="66">
        <v>0</v>
      </c>
      <c r="N72" s="66">
        <v>0</v>
      </c>
      <c r="O72" s="66">
        <v>0</v>
      </c>
      <c r="P72" s="66">
        <v>0</v>
      </c>
      <c r="Q72" s="66">
        <v>0</v>
      </c>
      <c r="R72" s="66">
        <v>0</v>
      </c>
      <c r="S72" s="66">
        <v>0</v>
      </c>
      <c r="T72" s="66">
        <v>0</v>
      </c>
      <c r="U72" s="66">
        <v>0</v>
      </c>
      <c r="V72" s="66">
        <v>0</v>
      </c>
      <c r="W72" s="66">
        <v>0</v>
      </c>
      <c r="X72" s="66">
        <v>0</v>
      </c>
      <c r="Y72" s="66">
        <v>0</v>
      </c>
      <c r="Z72" s="66">
        <v>0</v>
      </c>
      <c r="AA72" s="66">
        <v>0</v>
      </c>
      <c r="AB72" s="66">
        <v>0</v>
      </c>
      <c r="AC72" s="66">
        <v>0</v>
      </c>
      <c r="AD72" s="66">
        <v>0</v>
      </c>
      <c r="AE72" s="66">
        <v>0</v>
      </c>
      <c r="AF72" s="66">
        <v>0</v>
      </c>
      <c r="AG72" s="66">
        <v>0</v>
      </c>
      <c r="AH72" s="66">
        <v>0</v>
      </c>
      <c r="AI72" s="66">
        <v>0</v>
      </c>
      <c r="AJ72" s="66">
        <v>0</v>
      </c>
      <c r="AK72" s="66">
        <v>0</v>
      </c>
      <c r="AL72" s="66">
        <v>20</v>
      </c>
      <c r="AM72" s="66">
        <v>0</v>
      </c>
      <c r="AN72" s="66">
        <v>0</v>
      </c>
    </row>
    <row r="73" spans="1:40" ht="12.75" x14ac:dyDescent="0.2">
      <c r="A73" s="65" t="s">
        <v>179</v>
      </c>
      <c r="B73" s="66">
        <v>0</v>
      </c>
      <c r="C73" s="66">
        <v>0</v>
      </c>
      <c r="D73" s="66">
        <v>0</v>
      </c>
      <c r="E73" s="66">
        <v>0</v>
      </c>
      <c r="F73" s="66">
        <v>0</v>
      </c>
      <c r="G73" s="66">
        <v>0</v>
      </c>
      <c r="H73" s="66">
        <v>0</v>
      </c>
      <c r="I73" s="66">
        <v>0</v>
      </c>
      <c r="J73" s="66">
        <v>0</v>
      </c>
      <c r="K73" s="66">
        <v>0</v>
      </c>
      <c r="L73" s="66">
        <v>0</v>
      </c>
      <c r="M73" s="66">
        <v>0</v>
      </c>
      <c r="N73" s="66">
        <v>0</v>
      </c>
      <c r="O73" s="66">
        <v>0</v>
      </c>
      <c r="P73" s="66">
        <v>0</v>
      </c>
      <c r="Q73" s="66">
        <v>0</v>
      </c>
      <c r="R73" s="66">
        <v>0</v>
      </c>
      <c r="S73" s="66">
        <v>0</v>
      </c>
      <c r="T73" s="66">
        <v>0</v>
      </c>
      <c r="U73" s="66">
        <v>0</v>
      </c>
      <c r="V73" s="66">
        <v>0</v>
      </c>
      <c r="W73" s="66">
        <v>0</v>
      </c>
      <c r="X73" s="66">
        <v>0</v>
      </c>
      <c r="Y73" s="66">
        <v>0</v>
      </c>
      <c r="Z73" s="66">
        <v>0</v>
      </c>
      <c r="AA73" s="66">
        <v>0</v>
      </c>
      <c r="AB73" s="66">
        <v>0</v>
      </c>
      <c r="AC73" s="66">
        <v>0</v>
      </c>
      <c r="AD73" s="66">
        <v>0</v>
      </c>
      <c r="AE73" s="66">
        <v>0</v>
      </c>
      <c r="AF73" s="66">
        <v>0</v>
      </c>
      <c r="AG73" s="66">
        <v>0</v>
      </c>
      <c r="AH73" s="66">
        <v>0</v>
      </c>
      <c r="AI73" s="66">
        <v>0</v>
      </c>
      <c r="AJ73" s="66">
        <v>0</v>
      </c>
      <c r="AK73" s="66">
        <v>4</v>
      </c>
      <c r="AL73" s="66">
        <v>0</v>
      </c>
      <c r="AM73" s="66">
        <v>0</v>
      </c>
      <c r="AN73" s="66">
        <v>0</v>
      </c>
    </row>
    <row r="74" spans="1:40" ht="12.75" x14ac:dyDescent="0.2">
      <c r="A74" s="65" t="s">
        <v>180</v>
      </c>
      <c r="B74" s="66">
        <v>0</v>
      </c>
      <c r="C74" s="66">
        <v>47</v>
      </c>
      <c r="D74" s="66">
        <v>0</v>
      </c>
      <c r="E74" s="66">
        <v>35</v>
      </c>
      <c r="F74" s="66">
        <v>0</v>
      </c>
      <c r="G74" s="66">
        <v>300</v>
      </c>
      <c r="H74" s="66">
        <v>0</v>
      </c>
      <c r="I74" s="66">
        <v>0</v>
      </c>
      <c r="J74" s="66">
        <v>3</v>
      </c>
      <c r="K74" s="66">
        <v>17</v>
      </c>
      <c r="L74" s="66">
        <v>0</v>
      </c>
      <c r="M74" s="66">
        <v>0</v>
      </c>
      <c r="N74" s="66">
        <v>140</v>
      </c>
      <c r="O74" s="66">
        <v>0</v>
      </c>
      <c r="P74" s="66">
        <v>188</v>
      </c>
      <c r="Q74" s="66">
        <v>0</v>
      </c>
      <c r="R74" s="66">
        <v>564</v>
      </c>
      <c r="S74" s="66">
        <v>0</v>
      </c>
      <c r="T74" s="66">
        <v>0</v>
      </c>
      <c r="U74" s="66">
        <v>0</v>
      </c>
      <c r="V74" s="66">
        <v>200</v>
      </c>
      <c r="W74" s="66">
        <v>5000</v>
      </c>
      <c r="X74" s="66">
        <v>1099</v>
      </c>
      <c r="Y74" s="66">
        <v>1017</v>
      </c>
      <c r="Z74" s="66">
        <v>48</v>
      </c>
      <c r="AA74" s="66">
        <v>0</v>
      </c>
      <c r="AB74" s="66">
        <v>0</v>
      </c>
      <c r="AC74" s="66">
        <v>3</v>
      </c>
      <c r="AD74" s="66">
        <v>0</v>
      </c>
      <c r="AE74" s="66">
        <v>0</v>
      </c>
      <c r="AF74" s="66">
        <v>0</v>
      </c>
      <c r="AG74" s="66">
        <v>0</v>
      </c>
      <c r="AH74" s="66">
        <v>0</v>
      </c>
      <c r="AI74" s="66">
        <v>0</v>
      </c>
      <c r="AJ74" s="66">
        <v>0</v>
      </c>
      <c r="AK74" s="66">
        <v>0</v>
      </c>
      <c r="AL74" s="66">
        <v>10</v>
      </c>
      <c r="AM74" s="66">
        <v>0</v>
      </c>
      <c r="AN74" s="66">
        <v>0</v>
      </c>
    </row>
    <row r="75" spans="1:40" ht="12.75" x14ac:dyDescent="0.2">
      <c r="A75" s="65" t="s">
        <v>181</v>
      </c>
      <c r="B75" s="66">
        <v>0</v>
      </c>
      <c r="C75" s="66">
        <v>0</v>
      </c>
      <c r="D75" s="66">
        <v>0</v>
      </c>
      <c r="E75" s="66">
        <v>0</v>
      </c>
      <c r="F75" s="66">
        <v>0</v>
      </c>
      <c r="G75" s="66">
        <v>0</v>
      </c>
      <c r="H75" s="66">
        <v>0</v>
      </c>
      <c r="I75" s="66">
        <v>0</v>
      </c>
      <c r="J75" s="66">
        <v>0</v>
      </c>
      <c r="K75" s="66">
        <v>0</v>
      </c>
      <c r="L75" s="66">
        <v>0</v>
      </c>
      <c r="M75" s="66">
        <v>0</v>
      </c>
      <c r="N75" s="66">
        <v>0</v>
      </c>
      <c r="O75" s="66">
        <v>0</v>
      </c>
      <c r="P75" s="66">
        <v>0</v>
      </c>
      <c r="Q75" s="66">
        <v>50</v>
      </c>
      <c r="R75" s="66">
        <v>0</v>
      </c>
      <c r="S75" s="66">
        <v>0</v>
      </c>
      <c r="T75" s="66">
        <v>0</v>
      </c>
      <c r="U75" s="66">
        <v>0</v>
      </c>
      <c r="V75" s="66">
        <v>0</v>
      </c>
      <c r="W75" s="66">
        <v>0</v>
      </c>
      <c r="X75" s="66">
        <v>0</v>
      </c>
      <c r="Y75" s="66">
        <v>0</v>
      </c>
      <c r="Z75" s="66">
        <v>0</v>
      </c>
      <c r="AA75" s="66">
        <v>0</v>
      </c>
      <c r="AB75" s="66">
        <v>0</v>
      </c>
      <c r="AC75" s="66">
        <v>0</v>
      </c>
      <c r="AD75" s="66">
        <v>0</v>
      </c>
      <c r="AE75" s="66">
        <v>0</v>
      </c>
      <c r="AF75" s="66">
        <v>0</v>
      </c>
      <c r="AG75" s="66">
        <v>0</v>
      </c>
      <c r="AH75" s="66">
        <v>0</v>
      </c>
      <c r="AI75" s="66">
        <v>10</v>
      </c>
      <c r="AJ75" s="66">
        <v>0</v>
      </c>
      <c r="AK75" s="66">
        <v>0</v>
      </c>
      <c r="AL75" s="66">
        <v>0</v>
      </c>
      <c r="AM75" s="66">
        <v>0</v>
      </c>
      <c r="AN75" s="66">
        <v>0</v>
      </c>
    </row>
    <row r="76" spans="1:40" ht="25.5" x14ac:dyDescent="0.2">
      <c r="A76" s="65" t="s">
        <v>182</v>
      </c>
      <c r="B76" s="66">
        <v>0</v>
      </c>
      <c r="C76" s="66">
        <v>0</v>
      </c>
      <c r="D76" s="66">
        <v>0</v>
      </c>
      <c r="E76" s="66">
        <v>0</v>
      </c>
      <c r="F76" s="66">
        <v>0</v>
      </c>
      <c r="G76" s="66">
        <v>0</v>
      </c>
      <c r="H76" s="66">
        <v>0</v>
      </c>
      <c r="I76" s="66">
        <v>0</v>
      </c>
      <c r="J76" s="66">
        <v>0</v>
      </c>
      <c r="K76" s="66">
        <v>0</v>
      </c>
      <c r="L76" s="66">
        <v>0</v>
      </c>
      <c r="M76" s="66">
        <v>0</v>
      </c>
      <c r="N76" s="66">
        <v>0</v>
      </c>
      <c r="O76" s="66">
        <v>0</v>
      </c>
      <c r="P76" s="66">
        <v>0</v>
      </c>
      <c r="Q76" s="66">
        <v>401</v>
      </c>
      <c r="R76" s="66">
        <v>0</v>
      </c>
      <c r="S76" s="66">
        <v>0</v>
      </c>
      <c r="T76" s="66">
        <v>0</v>
      </c>
      <c r="U76" s="66">
        <v>0</v>
      </c>
      <c r="V76" s="66">
        <v>0</v>
      </c>
      <c r="W76" s="66">
        <v>0</v>
      </c>
      <c r="X76" s="66">
        <v>0</v>
      </c>
      <c r="Y76" s="66">
        <v>0</v>
      </c>
      <c r="Z76" s="66">
        <v>0</v>
      </c>
      <c r="AA76" s="66">
        <v>0</v>
      </c>
      <c r="AB76" s="66">
        <v>0</v>
      </c>
      <c r="AC76" s="66">
        <v>0</v>
      </c>
      <c r="AD76" s="66">
        <v>0</v>
      </c>
      <c r="AE76" s="66">
        <v>0</v>
      </c>
      <c r="AF76" s="66">
        <v>0</v>
      </c>
      <c r="AG76" s="66">
        <v>0</v>
      </c>
      <c r="AH76" s="66">
        <v>0</v>
      </c>
      <c r="AI76" s="66">
        <v>0</v>
      </c>
      <c r="AJ76" s="66">
        <v>0</v>
      </c>
      <c r="AK76" s="66">
        <v>0</v>
      </c>
      <c r="AL76" s="66">
        <v>0</v>
      </c>
      <c r="AM76" s="66">
        <v>0</v>
      </c>
      <c r="AN76" s="66">
        <v>0</v>
      </c>
    </row>
    <row r="77" spans="1:40" ht="25.5" x14ac:dyDescent="0.2">
      <c r="A77" s="65" t="s">
        <v>183</v>
      </c>
      <c r="B77" s="66">
        <v>0</v>
      </c>
      <c r="C77" s="66">
        <v>0</v>
      </c>
      <c r="D77" s="66">
        <v>0</v>
      </c>
      <c r="E77" s="66">
        <v>0</v>
      </c>
      <c r="F77" s="66">
        <v>0</v>
      </c>
      <c r="G77" s="66">
        <v>0</v>
      </c>
      <c r="H77" s="66">
        <v>0</v>
      </c>
      <c r="I77" s="66">
        <v>0</v>
      </c>
      <c r="J77" s="66">
        <v>0</v>
      </c>
      <c r="K77" s="66">
        <v>0</v>
      </c>
      <c r="L77" s="66">
        <v>0</v>
      </c>
      <c r="M77" s="66">
        <v>0</v>
      </c>
      <c r="N77" s="66">
        <v>0</v>
      </c>
      <c r="O77" s="66">
        <v>0</v>
      </c>
      <c r="P77" s="66">
        <v>0</v>
      </c>
      <c r="Q77" s="66">
        <v>602</v>
      </c>
      <c r="R77" s="66">
        <v>0</v>
      </c>
      <c r="S77" s="66">
        <v>0</v>
      </c>
      <c r="T77" s="66">
        <v>0</v>
      </c>
      <c r="U77" s="66">
        <v>0</v>
      </c>
      <c r="V77" s="66">
        <v>0</v>
      </c>
      <c r="W77" s="66">
        <v>0</v>
      </c>
      <c r="X77" s="66">
        <v>0</v>
      </c>
      <c r="Y77" s="66">
        <v>0</v>
      </c>
      <c r="Z77" s="66">
        <v>0</v>
      </c>
      <c r="AA77" s="66">
        <v>0</v>
      </c>
      <c r="AB77" s="66">
        <v>0</v>
      </c>
      <c r="AC77" s="66">
        <v>0</v>
      </c>
      <c r="AD77" s="66">
        <v>0</v>
      </c>
      <c r="AE77" s="66">
        <v>0</v>
      </c>
      <c r="AF77" s="66">
        <v>0</v>
      </c>
      <c r="AG77" s="66">
        <v>0</v>
      </c>
      <c r="AH77" s="66">
        <v>0</v>
      </c>
      <c r="AI77" s="66">
        <v>0</v>
      </c>
      <c r="AJ77" s="66">
        <v>0</v>
      </c>
      <c r="AK77" s="66">
        <v>0</v>
      </c>
      <c r="AL77" s="66">
        <v>0</v>
      </c>
      <c r="AM77" s="66">
        <v>0</v>
      </c>
      <c r="AN77" s="66">
        <v>0</v>
      </c>
    </row>
    <row r="78" spans="1:40" ht="25.5" x14ac:dyDescent="0.2">
      <c r="A78" s="65" t="s">
        <v>184</v>
      </c>
      <c r="B78" s="66">
        <v>0</v>
      </c>
      <c r="C78" s="66">
        <v>0</v>
      </c>
      <c r="D78" s="66">
        <v>0</v>
      </c>
      <c r="E78" s="66">
        <v>0</v>
      </c>
      <c r="F78" s="66">
        <v>0</v>
      </c>
      <c r="G78" s="66">
        <v>0</v>
      </c>
      <c r="H78" s="66">
        <v>0</v>
      </c>
      <c r="I78" s="66">
        <v>0</v>
      </c>
      <c r="J78" s="66">
        <v>0</v>
      </c>
      <c r="K78" s="66">
        <v>0</v>
      </c>
      <c r="L78" s="66">
        <v>0</v>
      </c>
      <c r="M78" s="66">
        <v>0</v>
      </c>
      <c r="N78" s="66">
        <v>0</v>
      </c>
      <c r="O78" s="66">
        <v>0</v>
      </c>
      <c r="P78" s="66">
        <v>0</v>
      </c>
      <c r="Q78" s="66">
        <v>100</v>
      </c>
      <c r="R78" s="66">
        <v>0</v>
      </c>
      <c r="S78" s="66">
        <v>0</v>
      </c>
      <c r="T78" s="66">
        <v>0</v>
      </c>
      <c r="U78" s="66">
        <v>0</v>
      </c>
      <c r="V78" s="66">
        <v>0</v>
      </c>
      <c r="W78" s="66">
        <v>0</v>
      </c>
      <c r="X78" s="66">
        <v>0</v>
      </c>
      <c r="Y78" s="66">
        <v>0</v>
      </c>
      <c r="Z78" s="66">
        <v>0</v>
      </c>
      <c r="AA78" s="66">
        <v>0</v>
      </c>
      <c r="AB78" s="66">
        <v>0</v>
      </c>
      <c r="AC78" s="66">
        <v>0</v>
      </c>
      <c r="AD78" s="66">
        <v>0</v>
      </c>
      <c r="AE78" s="66">
        <v>0</v>
      </c>
      <c r="AF78" s="66">
        <v>0</v>
      </c>
      <c r="AG78" s="66">
        <v>0</v>
      </c>
      <c r="AH78" s="66">
        <v>0</v>
      </c>
      <c r="AI78" s="66">
        <v>0</v>
      </c>
      <c r="AJ78" s="66">
        <v>0</v>
      </c>
      <c r="AK78" s="66">
        <v>0</v>
      </c>
      <c r="AL78" s="66">
        <v>0</v>
      </c>
      <c r="AM78" s="66">
        <v>0</v>
      </c>
      <c r="AN78" s="66">
        <v>0</v>
      </c>
    </row>
    <row r="79" spans="1:40" ht="12.75" x14ac:dyDescent="0.2">
      <c r="A79" s="65" t="s">
        <v>185</v>
      </c>
      <c r="B79" s="66">
        <v>0</v>
      </c>
      <c r="C79" s="66">
        <v>0</v>
      </c>
      <c r="D79" s="66">
        <v>0</v>
      </c>
      <c r="E79" s="66">
        <v>0</v>
      </c>
      <c r="F79" s="66">
        <v>0</v>
      </c>
      <c r="G79" s="66">
        <v>0</v>
      </c>
      <c r="H79" s="66">
        <v>0</v>
      </c>
      <c r="I79" s="66">
        <v>0</v>
      </c>
      <c r="J79" s="66">
        <v>0</v>
      </c>
      <c r="K79" s="66">
        <v>0</v>
      </c>
      <c r="L79" s="66">
        <v>0</v>
      </c>
      <c r="M79" s="66">
        <v>0</v>
      </c>
      <c r="N79" s="66">
        <v>0</v>
      </c>
      <c r="O79" s="66">
        <v>0</v>
      </c>
      <c r="P79" s="66">
        <v>0</v>
      </c>
      <c r="Q79" s="66">
        <v>0</v>
      </c>
      <c r="R79" s="66">
        <v>0</v>
      </c>
      <c r="S79" s="66">
        <v>0</v>
      </c>
      <c r="T79" s="66">
        <v>0</v>
      </c>
      <c r="U79" s="66">
        <v>0</v>
      </c>
      <c r="V79" s="66">
        <v>0</v>
      </c>
      <c r="W79" s="66">
        <v>0</v>
      </c>
      <c r="X79" s="66">
        <v>0</v>
      </c>
      <c r="Y79" s="66">
        <v>0</v>
      </c>
      <c r="Z79" s="66">
        <v>0</v>
      </c>
      <c r="AA79" s="66">
        <v>0</v>
      </c>
      <c r="AB79" s="66">
        <v>0</v>
      </c>
      <c r="AC79" s="66">
        <v>0</v>
      </c>
      <c r="AD79" s="66">
        <v>0</v>
      </c>
      <c r="AE79" s="66">
        <v>0</v>
      </c>
      <c r="AF79" s="66">
        <v>0</v>
      </c>
      <c r="AG79" s="66">
        <v>0</v>
      </c>
      <c r="AH79" s="66">
        <v>0</v>
      </c>
      <c r="AI79" s="66">
        <v>2550</v>
      </c>
      <c r="AJ79" s="66">
        <v>0</v>
      </c>
      <c r="AK79" s="66">
        <v>0</v>
      </c>
      <c r="AL79" s="66">
        <v>0</v>
      </c>
      <c r="AM79" s="66">
        <v>0</v>
      </c>
      <c r="AN79" s="66">
        <v>0</v>
      </c>
    </row>
    <row r="80" spans="1:40" ht="38.25" x14ac:dyDescent="0.2">
      <c r="A80" s="65" t="s">
        <v>186</v>
      </c>
      <c r="B80" s="66">
        <v>0</v>
      </c>
      <c r="C80" s="66">
        <v>0</v>
      </c>
      <c r="D80" s="66">
        <v>0</v>
      </c>
      <c r="E80" s="66">
        <v>0</v>
      </c>
      <c r="F80" s="66">
        <v>0</v>
      </c>
      <c r="G80" s="66">
        <v>0</v>
      </c>
      <c r="H80" s="66">
        <v>0</v>
      </c>
      <c r="I80" s="66">
        <v>0</v>
      </c>
      <c r="J80" s="66">
        <v>0</v>
      </c>
      <c r="K80" s="66">
        <v>0</v>
      </c>
      <c r="L80" s="66">
        <v>0</v>
      </c>
      <c r="M80" s="66">
        <v>0</v>
      </c>
      <c r="N80" s="66">
        <v>0</v>
      </c>
      <c r="O80" s="66">
        <v>0</v>
      </c>
      <c r="P80" s="66">
        <v>0</v>
      </c>
      <c r="Q80" s="66">
        <v>0</v>
      </c>
      <c r="R80" s="66">
        <v>0</v>
      </c>
      <c r="S80" s="66">
        <v>0</v>
      </c>
      <c r="T80" s="66">
        <v>0</v>
      </c>
      <c r="U80" s="66">
        <v>0</v>
      </c>
      <c r="V80" s="66">
        <v>0</v>
      </c>
      <c r="W80" s="66">
        <v>0</v>
      </c>
      <c r="X80" s="66">
        <v>0</v>
      </c>
      <c r="Y80" s="66">
        <v>0</v>
      </c>
      <c r="Z80" s="66">
        <v>0</v>
      </c>
      <c r="AA80" s="66">
        <v>0</v>
      </c>
      <c r="AB80" s="66">
        <v>0</v>
      </c>
      <c r="AC80" s="66">
        <v>0</v>
      </c>
      <c r="AD80" s="66">
        <v>0</v>
      </c>
      <c r="AE80" s="66">
        <v>0</v>
      </c>
      <c r="AF80" s="66">
        <v>0</v>
      </c>
      <c r="AG80" s="66">
        <v>0</v>
      </c>
      <c r="AH80" s="66">
        <v>0</v>
      </c>
      <c r="AI80" s="66">
        <v>0</v>
      </c>
      <c r="AJ80" s="66">
        <v>0</v>
      </c>
      <c r="AK80" s="66">
        <v>2000</v>
      </c>
      <c r="AL80" s="66">
        <v>0</v>
      </c>
      <c r="AM80" s="66">
        <v>0</v>
      </c>
      <c r="AN80" s="66">
        <v>0</v>
      </c>
    </row>
    <row r="81" spans="1:40" ht="12.75" x14ac:dyDescent="0.2">
      <c r="A81" s="65" t="s">
        <v>187</v>
      </c>
      <c r="B81" s="66">
        <v>0</v>
      </c>
      <c r="C81" s="66">
        <v>0</v>
      </c>
      <c r="D81" s="66">
        <v>0</v>
      </c>
      <c r="E81" s="66">
        <v>0</v>
      </c>
      <c r="F81" s="66">
        <v>20</v>
      </c>
      <c r="G81" s="66">
        <v>0</v>
      </c>
      <c r="H81" s="66">
        <v>0</v>
      </c>
      <c r="I81" s="66">
        <v>0</v>
      </c>
      <c r="J81" s="66">
        <v>0</v>
      </c>
      <c r="K81" s="66">
        <v>0</v>
      </c>
      <c r="L81" s="66">
        <v>0</v>
      </c>
      <c r="M81" s="66">
        <v>0</v>
      </c>
      <c r="N81" s="66">
        <v>0</v>
      </c>
      <c r="O81" s="66">
        <v>0</v>
      </c>
      <c r="P81" s="66">
        <v>0</v>
      </c>
      <c r="Q81" s="66">
        <v>0</v>
      </c>
      <c r="R81" s="66">
        <v>0</v>
      </c>
      <c r="S81" s="66">
        <v>0</v>
      </c>
      <c r="T81" s="66">
        <v>0</v>
      </c>
      <c r="U81" s="66">
        <v>0</v>
      </c>
      <c r="V81" s="66">
        <v>0</v>
      </c>
      <c r="W81" s="66">
        <v>0</v>
      </c>
      <c r="X81" s="66">
        <v>0</v>
      </c>
      <c r="Y81" s="66">
        <v>0</v>
      </c>
      <c r="Z81" s="66">
        <v>0</v>
      </c>
      <c r="AA81" s="66">
        <v>0</v>
      </c>
      <c r="AB81" s="66">
        <v>0</v>
      </c>
      <c r="AC81" s="66">
        <v>0</v>
      </c>
      <c r="AD81" s="66">
        <v>0</v>
      </c>
      <c r="AE81" s="66">
        <v>0</v>
      </c>
      <c r="AF81" s="66">
        <v>0</v>
      </c>
      <c r="AG81" s="66">
        <v>0</v>
      </c>
      <c r="AH81" s="66">
        <v>0</v>
      </c>
      <c r="AI81" s="66">
        <v>0</v>
      </c>
      <c r="AJ81" s="66">
        <v>0</v>
      </c>
      <c r="AK81" s="66">
        <v>1400</v>
      </c>
      <c r="AL81" s="66">
        <v>6800</v>
      </c>
      <c r="AM81" s="66">
        <v>0</v>
      </c>
      <c r="AN81" s="66">
        <v>0</v>
      </c>
    </row>
    <row r="82" spans="1:40" ht="25.5" x14ac:dyDescent="0.2">
      <c r="A82" s="65" t="s">
        <v>188</v>
      </c>
      <c r="B82" s="66">
        <v>0</v>
      </c>
      <c r="C82" s="66">
        <v>1</v>
      </c>
      <c r="D82" s="66">
        <v>0</v>
      </c>
      <c r="E82" s="66">
        <v>0</v>
      </c>
      <c r="F82" s="66">
        <v>0</v>
      </c>
      <c r="G82" s="66">
        <v>12</v>
      </c>
      <c r="H82" s="66">
        <v>39</v>
      </c>
      <c r="I82" s="66">
        <v>0</v>
      </c>
      <c r="J82" s="66">
        <v>120</v>
      </c>
      <c r="K82" s="66">
        <v>0</v>
      </c>
      <c r="L82" s="66">
        <v>0</v>
      </c>
      <c r="M82" s="66">
        <v>0</v>
      </c>
      <c r="N82" s="66">
        <v>17</v>
      </c>
      <c r="O82" s="66">
        <v>0</v>
      </c>
      <c r="P82" s="66">
        <v>37</v>
      </c>
      <c r="Q82" s="66">
        <v>0</v>
      </c>
      <c r="R82" s="66">
        <v>72</v>
      </c>
      <c r="S82" s="66">
        <v>0</v>
      </c>
      <c r="T82" s="66">
        <v>0</v>
      </c>
      <c r="U82" s="66">
        <v>0</v>
      </c>
      <c r="V82" s="66">
        <v>60</v>
      </c>
      <c r="W82" s="66">
        <v>4000</v>
      </c>
      <c r="X82" s="66">
        <v>130</v>
      </c>
      <c r="Y82" s="66">
        <v>0</v>
      </c>
      <c r="Z82" s="66">
        <v>0</v>
      </c>
      <c r="AA82" s="66">
        <v>0</v>
      </c>
      <c r="AB82" s="66">
        <v>0</v>
      </c>
      <c r="AC82" s="66">
        <v>4</v>
      </c>
      <c r="AD82" s="66">
        <v>0</v>
      </c>
      <c r="AE82" s="66">
        <v>0</v>
      </c>
      <c r="AF82" s="66">
        <v>0</v>
      </c>
      <c r="AG82" s="66">
        <v>0</v>
      </c>
      <c r="AH82" s="66">
        <v>0</v>
      </c>
      <c r="AI82" s="66">
        <v>0</v>
      </c>
      <c r="AJ82" s="66">
        <v>0</v>
      </c>
      <c r="AK82" s="66">
        <v>0</v>
      </c>
      <c r="AL82" s="66">
        <v>10</v>
      </c>
      <c r="AM82" s="66">
        <v>0</v>
      </c>
      <c r="AN82" s="66">
        <v>0</v>
      </c>
    </row>
    <row r="83" spans="1:40" ht="25.5" x14ac:dyDescent="0.2">
      <c r="A83" s="65" t="s">
        <v>189</v>
      </c>
      <c r="B83" s="66">
        <v>0</v>
      </c>
      <c r="C83" s="66">
        <v>100</v>
      </c>
      <c r="D83" s="66">
        <v>0</v>
      </c>
      <c r="E83" s="66">
        <v>49</v>
      </c>
      <c r="F83" s="66">
        <v>0</v>
      </c>
      <c r="G83" s="66">
        <v>900</v>
      </c>
      <c r="H83" s="66">
        <v>2396</v>
      </c>
      <c r="I83" s="66">
        <v>0</v>
      </c>
      <c r="J83" s="66">
        <v>700</v>
      </c>
      <c r="K83" s="66">
        <v>20</v>
      </c>
      <c r="L83" s="66">
        <v>0</v>
      </c>
      <c r="M83" s="66">
        <v>0</v>
      </c>
      <c r="N83" s="66">
        <v>6492</v>
      </c>
      <c r="O83" s="66">
        <v>0</v>
      </c>
      <c r="P83" s="66">
        <v>1831</v>
      </c>
      <c r="Q83" s="66">
        <v>0</v>
      </c>
      <c r="R83" s="66">
        <v>1889</v>
      </c>
      <c r="S83" s="66">
        <v>0</v>
      </c>
      <c r="T83" s="66">
        <v>0</v>
      </c>
      <c r="U83" s="66">
        <v>0</v>
      </c>
      <c r="V83" s="66">
        <v>1480</v>
      </c>
      <c r="W83" s="66">
        <v>3100</v>
      </c>
      <c r="X83" s="66">
        <v>3140</v>
      </c>
      <c r="Y83" s="66">
        <v>3000</v>
      </c>
      <c r="Z83" s="66">
        <v>595</v>
      </c>
      <c r="AA83" s="66">
        <v>0</v>
      </c>
      <c r="AB83" s="66">
        <v>0</v>
      </c>
      <c r="AC83" s="66">
        <v>800</v>
      </c>
      <c r="AD83" s="66">
        <v>0</v>
      </c>
      <c r="AE83" s="66">
        <v>0</v>
      </c>
      <c r="AF83" s="66">
        <v>0</v>
      </c>
      <c r="AG83" s="66">
        <v>0</v>
      </c>
      <c r="AH83" s="66">
        <v>0</v>
      </c>
      <c r="AI83" s="66">
        <v>0</v>
      </c>
      <c r="AJ83" s="66">
        <v>0</v>
      </c>
      <c r="AK83" s="66">
        <v>0</v>
      </c>
      <c r="AL83" s="66">
        <v>120</v>
      </c>
      <c r="AM83" s="66">
        <v>0</v>
      </c>
      <c r="AN83" s="66">
        <v>0</v>
      </c>
    </row>
    <row r="84" spans="1:40" ht="12.75" x14ac:dyDescent="0.2">
      <c r="A84" s="65" t="s">
        <v>190</v>
      </c>
      <c r="B84" s="66">
        <v>0</v>
      </c>
      <c r="C84" s="66">
        <v>0</v>
      </c>
      <c r="D84" s="66">
        <v>0</v>
      </c>
      <c r="E84" s="66">
        <v>0</v>
      </c>
      <c r="F84" s="66">
        <v>0</v>
      </c>
      <c r="G84" s="66">
        <v>0</v>
      </c>
      <c r="H84" s="66">
        <v>0</v>
      </c>
      <c r="I84" s="66">
        <v>0</v>
      </c>
      <c r="J84" s="66">
        <v>0</v>
      </c>
      <c r="K84" s="66">
        <v>0</v>
      </c>
      <c r="L84" s="66">
        <v>0</v>
      </c>
      <c r="M84" s="66">
        <v>0</v>
      </c>
      <c r="N84" s="66">
        <v>0</v>
      </c>
      <c r="O84" s="66">
        <v>0</v>
      </c>
      <c r="P84" s="66">
        <v>0</v>
      </c>
      <c r="Q84" s="66">
        <v>0</v>
      </c>
      <c r="R84" s="66">
        <v>0</v>
      </c>
      <c r="S84" s="66">
        <v>0</v>
      </c>
      <c r="T84" s="66">
        <v>0</v>
      </c>
      <c r="U84" s="66">
        <v>0</v>
      </c>
      <c r="V84" s="66">
        <v>0</v>
      </c>
      <c r="W84" s="66">
        <v>0</v>
      </c>
      <c r="X84" s="66">
        <v>0</v>
      </c>
      <c r="Y84" s="66">
        <v>0</v>
      </c>
      <c r="Z84" s="66">
        <v>0</v>
      </c>
      <c r="AA84" s="66">
        <v>0</v>
      </c>
      <c r="AB84" s="66">
        <v>0</v>
      </c>
      <c r="AC84" s="66">
        <v>0</v>
      </c>
      <c r="AD84" s="66">
        <v>0</v>
      </c>
      <c r="AE84" s="66">
        <v>0</v>
      </c>
      <c r="AF84" s="66">
        <v>0</v>
      </c>
      <c r="AG84" s="66">
        <v>0</v>
      </c>
      <c r="AH84" s="66">
        <v>0</v>
      </c>
      <c r="AI84" s="66">
        <v>0</v>
      </c>
      <c r="AJ84" s="66">
        <v>0</v>
      </c>
      <c r="AK84" s="66">
        <v>5</v>
      </c>
      <c r="AL84" s="66">
        <v>3</v>
      </c>
      <c r="AM84" s="66">
        <v>0</v>
      </c>
      <c r="AN84" s="66">
        <v>0</v>
      </c>
    </row>
    <row r="85" spans="1:40" ht="12.75" x14ac:dyDescent="0.2">
      <c r="A85" s="65" t="s">
        <v>191</v>
      </c>
      <c r="B85" s="66">
        <v>0</v>
      </c>
      <c r="C85" s="66">
        <v>0</v>
      </c>
      <c r="D85" s="66">
        <v>0</v>
      </c>
      <c r="E85" s="66">
        <v>0</v>
      </c>
      <c r="F85" s="66">
        <v>0</v>
      </c>
      <c r="G85" s="66">
        <v>0</v>
      </c>
      <c r="H85" s="66">
        <v>0</v>
      </c>
      <c r="I85" s="66">
        <v>0</v>
      </c>
      <c r="J85" s="66">
        <v>0</v>
      </c>
      <c r="K85" s="66">
        <v>0</v>
      </c>
      <c r="L85" s="66">
        <v>0</v>
      </c>
      <c r="M85" s="66">
        <v>0</v>
      </c>
      <c r="N85" s="66">
        <v>0</v>
      </c>
      <c r="O85" s="66">
        <v>0</v>
      </c>
      <c r="P85" s="66">
        <v>0</v>
      </c>
      <c r="Q85" s="66">
        <v>0</v>
      </c>
      <c r="R85" s="66">
        <v>0</v>
      </c>
      <c r="S85" s="66">
        <v>0</v>
      </c>
      <c r="T85" s="66">
        <v>0</v>
      </c>
      <c r="U85" s="66">
        <v>0</v>
      </c>
      <c r="V85" s="66">
        <v>0</v>
      </c>
      <c r="W85" s="66">
        <v>0</v>
      </c>
      <c r="X85" s="66">
        <v>0</v>
      </c>
      <c r="Y85" s="66">
        <v>0</v>
      </c>
      <c r="Z85" s="66">
        <v>0</v>
      </c>
      <c r="AA85" s="66">
        <v>0</v>
      </c>
      <c r="AB85" s="66">
        <v>0</v>
      </c>
      <c r="AC85" s="66">
        <v>0</v>
      </c>
      <c r="AD85" s="66">
        <v>0</v>
      </c>
      <c r="AE85" s="66">
        <v>0</v>
      </c>
      <c r="AF85" s="66">
        <v>0</v>
      </c>
      <c r="AG85" s="66">
        <v>0</v>
      </c>
      <c r="AH85" s="66">
        <v>0</v>
      </c>
      <c r="AI85" s="66">
        <v>0</v>
      </c>
      <c r="AJ85" s="66">
        <v>0</v>
      </c>
      <c r="AK85" s="66">
        <v>50</v>
      </c>
      <c r="AL85" s="66">
        <v>20</v>
      </c>
      <c r="AM85" s="66">
        <v>0</v>
      </c>
      <c r="AN85" s="66">
        <v>0</v>
      </c>
    </row>
    <row r="86" spans="1:40" ht="12.75" x14ac:dyDescent="0.2">
      <c r="A86" s="65" t="s">
        <v>192</v>
      </c>
      <c r="B86" s="66">
        <v>0</v>
      </c>
      <c r="C86" s="66">
        <v>0</v>
      </c>
      <c r="D86" s="66">
        <v>0</v>
      </c>
      <c r="E86" s="66">
        <v>0</v>
      </c>
      <c r="F86" s="66">
        <v>0</v>
      </c>
      <c r="G86" s="66">
        <v>0</v>
      </c>
      <c r="H86" s="66">
        <v>0</v>
      </c>
      <c r="I86" s="66">
        <v>0</v>
      </c>
      <c r="J86" s="66">
        <v>0</v>
      </c>
      <c r="K86" s="66">
        <v>0</v>
      </c>
      <c r="L86" s="66">
        <v>0</v>
      </c>
      <c r="M86" s="66">
        <v>0</v>
      </c>
      <c r="N86" s="66">
        <v>0</v>
      </c>
      <c r="O86" s="66">
        <v>0</v>
      </c>
      <c r="P86" s="66">
        <v>0</v>
      </c>
      <c r="Q86" s="66">
        <v>0</v>
      </c>
      <c r="R86" s="66">
        <v>0</v>
      </c>
      <c r="S86" s="66">
        <v>0</v>
      </c>
      <c r="T86" s="66">
        <v>0</v>
      </c>
      <c r="U86" s="66">
        <v>0</v>
      </c>
      <c r="V86" s="66">
        <v>0</v>
      </c>
      <c r="W86" s="66">
        <v>0</v>
      </c>
      <c r="X86" s="66">
        <v>0</v>
      </c>
      <c r="Y86" s="66">
        <v>0</v>
      </c>
      <c r="Z86" s="66">
        <v>0</v>
      </c>
      <c r="AA86" s="66">
        <v>0</v>
      </c>
      <c r="AB86" s="66">
        <v>0</v>
      </c>
      <c r="AC86" s="66">
        <v>0</v>
      </c>
      <c r="AD86" s="66">
        <v>0</v>
      </c>
      <c r="AE86" s="66">
        <v>0</v>
      </c>
      <c r="AF86" s="66">
        <v>0</v>
      </c>
      <c r="AG86" s="66">
        <v>0</v>
      </c>
      <c r="AH86" s="66">
        <v>0</v>
      </c>
      <c r="AI86" s="66">
        <v>0</v>
      </c>
      <c r="AJ86" s="66">
        <v>0</v>
      </c>
      <c r="AK86" s="66">
        <v>300</v>
      </c>
      <c r="AL86" s="66">
        <v>0</v>
      </c>
      <c r="AM86" s="66">
        <v>0</v>
      </c>
      <c r="AN86" s="66">
        <v>0</v>
      </c>
    </row>
    <row r="87" spans="1:40" ht="12.75" x14ac:dyDescent="0.2">
      <c r="A87" s="65" t="s">
        <v>193</v>
      </c>
      <c r="B87" s="66">
        <v>0</v>
      </c>
      <c r="C87" s="66">
        <v>0</v>
      </c>
      <c r="D87" s="66">
        <v>0</v>
      </c>
      <c r="E87" s="66">
        <v>0</v>
      </c>
      <c r="F87" s="66">
        <v>0</v>
      </c>
      <c r="G87" s="66">
        <v>0</v>
      </c>
      <c r="H87" s="66">
        <v>0</v>
      </c>
      <c r="I87" s="66">
        <v>0</v>
      </c>
      <c r="J87" s="66">
        <v>0</v>
      </c>
      <c r="K87" s="66">
        <v>0</v>
      </c>
      <c r="L87" s="66">
        <v>0</v>
      </c>
      <c r="M87" s="66">
        <v>0</v>
      </c>
      <c r="N87" s="66">
        <v>0</v>
      </c>
      <c r="O87" s="66">
        <v>0</v>
      </c>
      <c r="P87" s="66">
        <v>0</v>
      </c>
      <c r="Q87" s="66">
        <v>0</v>
      </c>
      <c r="R87" s="66">
        <v>0</v>
      </c>
      <c r="S87" s="66">
        <v>0</v>
      </c>
      <c r="T87" s="66">
        <v>0</v>
      </c>
      <c r="U87" s="66">
        <v>0</v>
      </c>
      <c r="V87" s="66">
        <v>0</v>
      </c>
      <c r="W87" s="66">
        <v>0</v>
      </c>
      <c r="X87" s="66">
        <v>0</v>
      </c>
      <c r="Y87" s="66">
        <v>0</v>
      </c>
      <c r="Z87" s="66">
        <v>0</v>
      </c>
      <c r="AA87" s="66">
        <v>0</v>
      </c>
      <c r="AB87" s="66">
        <v>0</v>
      </c>
      <c r="AC87" s="66">
        <v>0</v>
      </c>
      <c r="AD87" s="66">
        <v>0</v>
      </c>
      <c r="AE87" s="66">
        <v>0</v>
      </c>
      <c r="AF87" s="66">
        <v>0</v>
      </c>
      <c r="AG87" s="66">
        <v>0</v>
      </c>
      <c r="AH87" s="66">
        <v>0</v>
      </c>
      <c r="AI87" s="66">
        <v>0</v>
      </c>
      <c r="AJ87" s="66">
        <v>0</v>
      </c>
      <c r="AK87" s="66">
        <v>0</v>
      </c>
      <c r="AL87" s="66">
        <v>5100</v>
      </c>
      <c r="AM87" s="66">
        <v>0</v>
      </c>
      <c r="AN87" s="66">
        <v>0</v>
      </c>
    </row>
    <row r="88" spans="1:40" ht="25.5" x14ac:dyDescent="0.2">
      <c r="A88" s="65" t="s">
        <v>194</v>
      </c>
      <c r="B88" s="66">
        <v>0</v>
      </c>
      <c r="C88" s="66">
        <v>0</v>
      </c>
      <c r="D88" s="66">
        <v>0</v>
      </c>
      <c r="E88" s="66">
        <v>0</v>
      </c>
      <c r="F88" s="66">
        <v>0</v>
      </c>
      <c r="G88" s="66">
        <v>0</v>
      </c>
      <c r="H88" s="66">
        <v>0</v>
      </c>
      <c r="I88" s="66">
        <v>0</v>
      </c>
      <c r="J88" s="66">
        <v>0</v>
      </c>
      <c r="K88" s="66">
        <v>0</v>
      </c>
      <c r="L88" s="66">
        <v>0</v>
      </c>
      <c r="M88" s="66">
        <v>0</v>
      </c>
      <c r="N88" s="66">
        <v>47</v>
      </c>
      <c r="O88" s="66">
        <v>0</v>
      </c>
      <c r="P88" s="66">
        <v>0</v>
      </c>
      <c r="Q88" s="66">
        <v>0</v>
      </c>
      <c r="R88" s="66">
        <v>0</v>
      </c>
      <c r="S88" s="66">
        <v>0</v>
      </c>
      <c r="T88" s="66">
        <v>0</v>
      </c>
      <c r="U88" s="66">
        <v>0</v>
      </c>
      <c r="V88" s="66">
        <v>0</v>
      </c>
      <c r="W88" s="66">
        <v>0</v>
      </c>
      <c r="X88" s="66">
        <v>0</v>
      </c>
      <c r="Y88" s="66">
        <v>0</v>
      </c>
      <c r="Z88" s="66">
        <v>0</v>
      </c>
      <c r="AA88" s="66">
        <v>0</v>
      </c>
      <c r="AB88" s="66">
        <v>0</v>
      </c>
      <c r="AC88" s="66">
        <v>0</v>
      </c>
      <c r="AD88" s="66">
        <v>0</v>
      </c>
      <c r="AE88" s="66">
        <v>0</v>
      </c>
      <c r="AF88" s="66">
        <v>0</v>
      </c>
      <c r="AG88" s="66">
        <v>0</v>
      </c>
      <c r="AH88" s="66">
        <v>0</v>
      </c>
      <c r="AI88" s="66">
        <v>0</v>
      </c>
      <c r="AJ88" s="66">
        <v>0</v>
      </c>
      <c r="AK88" s="66">
        <v>0</v>
      </c>
      <c r="AL88" s="66">
        <v>0</v>
      </c>
      <c r="AM88" s="66">
        <v>0</v>
      </c>
      <c r="AN88" s="66">
        <v>0</v>
      </c>
    </row>
    <row r="89" spans="1:40" ht="25.5" x14ac:dyDescent="0.2">
      <c r="A89" s="65" t="s">
        <v>195</v>
      </c>
      <c r="B89" s="66">
        <v>0</v>
      </c>
      <c r="C89" s="66">
        <v>0</v>
      </c>
      <c r="D89" s="66">
        <v>0</v>
      </c>
      <c r="E89" s="66">
        <v>0</v>
      </c>
      <c r="F89" s="66">
        <v>0</v>
      </c>
      <c r="G89" s="66">
        <v>0</v>
      </c>
      <c r="H89" s="66">
        <v>0</v>
      </c>
      <c r="I89" s="66">
        <v>0</v>
      </c>
      <c r="J89" s="66">
        <v>0</v>
      </c>
      <c r="K89" s="66">
        <v>0</v>
      </c>
      <c r="L89" s="66">
        <v>0</v>
      </c>
      <c r="M89" s="66">
        <v>0</v>
      </c>
      <c r="N89" s="66">
        <v>1019</v>
      </c>
      <c r="O89" s="66">
        <v>0</v>
      </c>
      <c r="P89" s="66">
        <v>0</v>
      </c>
      <c r="Q89" s="66">
        <v>0</v>
      </c>
      <c r="R89" s="66">
        <v>0</v>
      </c>
      <c r="S89" s="66">
        <v>0</v>
      </c>
      <c r="T89" s="66">
        <v>0</v>
      </c>
      <c r="U89" s="66">
        <v>0</v>
      </c>
      <c r="V89" s="66">
        <v>0</v>
      </c>
      <c r="W89" s="66">
        <v>0</v>
      </c>
      <c r="X89" s="66">
        <v>0</v>
      </c>
      <c r="Y89" s="66">
        <v>0</v>
      </c>
      <c r="Z89" s="66">
        <v>0</v>
      </c>
      <c r="AA89" s="66">
        <v>0</v>
      </c>
      <c r="AB89" s="66">
        <v>0</v>
      </c>
      <c r="AC89" s="66">
        <v>0</v>
      </c>
      <c r="AD89" s="66">
        <v>0</v>
      </c>
      <c r="AE89" s="66">
        <v>0</v>
      </c>
      <c r="AF89" s="66">
        <v>0</v>
      </c>
      <c r="AG89" s="66">
        <v>0</v>
      </c>
      <c r="AH89" s="66">
        <v>0</v>
      </c>
      <c r="AI89" s="66">
        <v>0</v>
      </c>
      <c r="AJ89" s="66">
        <v>0</v>
      </c>
      <c r="AK89" s="66">
        <v>0</v>
      </c>
      <c r="AL89" s="66">
        <v>0</v>
      </c>
      <c r="AM89" s="66">
        <v>0</v>
      </c>
      <c r="AN89" s="66">
        <v>0</v>
      </c>
    </row>
    <row r="90" spans="1:40" ht="38.25" x14ac:dyDescent="0.2">
      <c r="A90" s="65" t="s">
        <v>196</v>
      </c>
      <c r="B90" s="66">
        <v>19</v>
      </c>
      <c r="C90" s="66">
        <v>3</v>
      </c>
      <c r="D90" s="66">
        <v>150</v>
      </c>
      <c r="E90" s="66">
        <v>0</v>
      </c>
      <c r="F90" s="66">
        <v>30</v>
      </c>
      <c r="G90" s="66">
        <v>4100</v>
      </c>
      <c r="H90" s="66">
        <v>300</v>
      </c>
      <c r="I90" s="66">
        <v>1800</v>
      </c>
      <c r="J90" s="66">
        <v>250</v>
      </c>
      <c r="K90" s="66">
        <v>100</v>
      </c>
      <c r="L90" s="66">
        <v>0</v>
      </c>
      <c r="M90" s="66">
        <v>0</v>
      </c>
      <c r="N90" s="66">
        <v>2000</v>
      </c>
      <c r="O90" s="66">
        <v>0</v>
      </c>
      <c r="P90" s="66">
        <v>1500</v>
      </c>
      <c r="Q90" s="66">
        <v>0</v>
      </c>
      <c r="R90" s="66">
        <v>5190</v>
      </c>
      <c r="S90" s="66">
        <v>0</v>
      </c>
      <c r="T90" s="66">
        <v>0</v>
      </c>
      <c r="U90" s="66">
        <v>0</v>
      </c>
      <c r="V90" s="66">
        <v>23500</v>
      </c>
      <c r="W90" s="66">
        <v>29887</v>
      </c>
      <c r="X90" s="66">
        <v>3092</v>
      </c>
      <c r="Y90" s="66">
        <v>4200</v>
      </c>
      <c r="Z90" s="66">
        <v>3300</v>
      </c>
      <c r="AA90" s="66">
        <v>5200</v>
      </c>
      <c r="AB90" s="66">
        <v>3</v>
      </c>
      <c r="AC90" s="66">
        <v>1500</v>
      </c>
      <c r="AD90" s="66">
        <v>0</v>
      </c>
      <c r="AE90" s="66">
        <v>0</v>
      </c>
      <c r="AF90" s="66">
        <v>0</v>
      </c>
      <c r="AG90" s="66">
        <v>0</v>
      </c>
      <c r="AH90" s="66">
        <v>0</v>
      </c>
      <c r="AI90" s="66">
        <v>0</v>
      </c>
      <c r="AJ90" s="66">
        <v>0</v>
      </c>
      <c r="AK90" s="66">
        <v>5</v>
      </c>
      <c r="AL90" s="66">
        <v>300</v>
      </c>
      <c r="AM90" s="66">
        <v>0</v>
      </c>
      <c r="AN90" s="66">
        <v>0</v>
      </c>
    </row>
    <row r="91" spans="1:40" ht="38.25" x14ac:dyDescent="0.2">
      <c r="A91" s="65" t="s">
        <v>197</v>
      </c>
      <c r="B91" s="66">
        <v>5</v>
      </c>
      <c r="C91" s="66">
        <v>3</v>
      </c>
      <c r="D91" s="66">
        <v>50</v>
      </c>
      <c r="E91" s="66">
        <v>0</v>
      </c>
      <c r="F91" s="66">
        <v>30</v>
      </c>
      <c r="G91" s="66">
        <v>1800</v>
      </c>
      <c r="H91" s="66">
        <v>300</v>
      </c>
      <c r="I91" s="66">
        <v>450</v>
      </c>
      <c r="J91" s="66">
        <v>100</v>
      </c>
      <c r="K91" s="66">
        <v>50</v>
      </c>
      <c r="L91" s="66">
        <v>0</v>
      </c>
      <c r="M91" s="66">
        <v>0</v>
      </c>
      <c r="N91" s="66">
        <v>2000</v>
      </c>
      <c r="O91" s="66">
        <v>0</v>
      </c>
      <c r="P91" s="66">
        <v>1000</v>
      </c>
      <c r="Q91" s="66">
        <v>0</v>
      </c>
      <c r="R91" s="66">
        <v>1327</v>
      </c>
      <c r="S91" s="66">
        <v>0</v>
      </c>
      <c r="T91" s="66">
        <v>0</v>
      </c>
      <c r="U91" s="66">
        <v>0</v>
      </c>
      <c r="V91" s="66">
        <v>5619</v>
      </c>
      <c r="W91" s="66">
        <v>4250</v>
      </c>
      <c r="X91" s="66">
        <v>800</v>
      </c>
      <c r="Y91" s="66">
        <v>1200</v>
      </c>
      <c r="Z91" s="66">
        <v>811</v>
      </c>
      <c r="AA91" s="66">
        <v>1300</v>
      </c>
      <c r="AB91" s="66">
        <v>3</v>
      </c>
      <c r="AC91" s="66">
        <v>1000</v>
      </c>
      <c r="AD91" s="66">
        <v>0</v>
      </c>
      <c r="AE91" s="66">
        <v>0</v>
      </c>
      <c r="AF91" s="66">
        <v>0</v>
      </c>
      <c r="AG91" s="66">
        <v>0</v>
      </c>
      <c r="AH91" s="66">
        <v>0</v>
      </c>
      <c r="AI91" s="66">
        <v>0</v>
      </c>
      <c r="AJ91" s="66">
        <v>0</v>
      </c>
      <c r="AK91" s="66">
        <v>0</v>
      </c>
      <c r="AL91" s="66">
        <v>50</v>
      </c>
      <c r="AM91" s="66">
        <v>0</v>
      </c>
      <c r="AN91" s="66">
        <v>0</v>
      </c>
    </row>
    <row r="92" spans="1:40" ht="51" x14ac:dyDescent="0.2">
      <c r="A92" s="65" t="s">
        <v>198</v>
      </c>
      <c r="B92" s="66">
        <v>4</v>
      </c>
      <c r="C92" s="66">
        <v>3</v>
      </c>
      <c r="D92" s="66">
        <v>50</v>
      </c>
      <c r="E92" s="66">
        <v>0</v>
      </c>
      <c r="F92" s="66">
        <v>0</v>
      </c>
      <c r="G92" s="66">
        <v>1500</v>
      </c>
      <c r="H92" s="66">
        <v>300</v>
      </c>
      <c r="I92" s="66">
        <v>410</v>
      </c>
      <c r="J92" s="66">
        <v>100</v>
      </c>
      <c r="K92" s="66">
        <v>50</v>
      </c>
      <c r="L92" s="66">
        <v>0</v>
      </c>
      <c r="M92" s="66">
        <v>0</v>
      </c>
      <c r="N92" s="66">
        <v>1750</v>
      </c>
      <c r="O92" s="66">
        <v>0</v>
      </c>
      <c r="P92" s="66">
        <v>1000</v>
      </c>
      <c r="Q92" s="66">
        <v>0</v>
      </c>
      <c r="R92" s="66">
        <v>1257</v>
      </c>
      <c r="S92" s="66">
        <v>0</v>
      </c>
      <c r="T92" s="66">
        <v>0</v>
      </c>
      <c r="U92" s="66">
        <v>0</v>
      </c>
      <c r="V92" s="66">
        <v>5000</v>
      </c>
      <c r="W92" s="66">
        <v>4680</v>
      </c>
      <c r="X92" s="66">
        <v>750</v>
      </c>
      <c r="Y92" s="66">
        <v>958</v>
      </c>
      <c r="Z92" s="66">
        <v>768</v>
      </c>
      <c r="AA92" s="66">
        <v>1220</v>
      </c>
      <c r="AB92" s="66">
        <v>3</v>
      </c>
      <c r="AC92" s="66">
        <v>1000</v>
      </c>
      <c r="AD92" s="66">
        <v>0</v>
      </c>
      <c r="AE92" s="66">
        <v>0</v>
      </c>
      <c r="AF92" s="66">
        <v>0</v>
      </c>
      <c r="AG92" s="66">
        <v>0</v>
      </c>
      <c r="AH92" s="66">
        <v>0</v>
      </c>
      <c r="AI92" s="66">
        <v>0</v>
      </c>
      <c r="AJ92" s="66">
        <v>60</v>
      </c>
      <c r="AK92" s="66">
        <v>0</v>
      </c>
      <c r="AL92" s="66">
        <v>80</v>
      </c>
      <c r="AM92" s="66">
        <v>0</v>
      </c>
      <c r="AN92" s="66">
        <v>0</v>
      </c>
    </row>
    <row r="93" spans="1:40" ht="25.5" x14ac:dyDescent="0.2">
      <c r="A93" s="65" t="s">
        <v>199</v>
      </c>
      <c r="B93" s="66">
        <v>0</v>
      </c>
      <c r="C93" s="66">
        <v>0</v>
      </c>
      <c r="D93" s="66">
        <v>0</v>
      </c>
      <c r="E93" s="66">
        <v>0</v>
      </c>
      <c r="F93" s="66">
        <v>0</v>
      </c>
      <c r="G93" s="66">
        <v>0</v>
      </c>
      <c r="H93" s="66">
        <v>0</v>
      </c>
      <c r="I93" s="66">
        <v>0</v>
      </c>
      <c r="J93" s="66">
        <v>0</v>
      </c>
      <c r="K93" s="66">
        <v>0</v>
      </c>
      <c r="L93" s="66">
        <v>0</v>
      </c>
      <c r="M93" s="66">
        <v>1000</v>
      </c>
      <c r="N93" s="66">
        <v>0</v>
      </c>
      <c r="O93" s="66">
        <v>0</v>
      </c>
      <c r="P93" s="66">
        <v>0</v>
      </c>
      <c r="Q93" s="66">
        <v>0</v>
      </c>
      <c r="R93" s="66">
        <v>0</v>
      </c>
      <c r="S93" s="66">
        <v>0</v>
      </c>
      <c r="T93" s="66">
        <v>0</v>
      </c>
      <c r="U93" s="66">
        <v>0</v>
      </c>
      <c r="V93" s="66">
        <v>100</v>
      </c>
      <c r="W93" s="66">
        <v>100</v>
      </c>
      <c r="X93" s="66">
        <v>0</v>
      </c>
      <c r="Y93" s="66">
        <v>0</v>
      </c>
      <c r="Z93" s="66">
        <v>0</v>
      </c>
      <c r="AA93" s="66">
        <v>0</v>
      </c>
      <c r="AB93" s="66">
        <v>0</v>
      </c>
      <c r="AC93" s="66">
        <v>0</v>
      </c>
      <c r="AD93" s="66">
        <v>0</v>
      </c>
      <c r="AE93" s="66">
        <v>0</v>
      </c>
      <c r="AF93" s="66">
        <v>0</v>
      </c>
      <c r="AG93" s="66">
        <v>0</v>
      </c>
      <c r="AH93" s="66">
        <v>0</v>
      </c>
      <c r="AI93" s="66">
        <v>0</v>
      </c>
      <c r="AJ93" s="66">
        <v>0</v>
      </c>
      <c r="AK93" s="66">
        <v>0</v>
      </c>
      <c r="AL93" s="66">
        <v>0</v>
      </c>
      <c r="AM93" s="66">
        <v>5000</v>
      </c>
      <c r="AN93" s="66">
        <v>0</v>
      </c>
    </row>
    <row r="94" spans="1:40" ht="51" x14ac:dyDescent="0.2">
      <c r="A94" s="65" t="s">
        <v>200</v>
      </c>
      <c r="B94" s="66">
        <v>0</v>
      </c>
      <c r="C94" s="66">
        <v>0</v>
      </c>
      <c r="D94" s="66">
        <v>0</v>
      </c>
      <c r="E94" s="66">
        <v>0</v>
      </c>
      <c r="F94" s="66">
        <v>0</v>
      </c>
      <c r="G94" s="66">
        <v>0</v>
      </c>
      <c r="H94" s="66">
        <v>0</v>
      </c>
      <c r="I94" s="66">
        <v>0</v>
      </c>
      <c r="J94" s="66">
        <v>0</v>
      </c>
      <c r="K94" s="66">
        <v>0</v>
      </c>
      <c r="L94" s="66">
        <v>0</v>
      </c>
      <c r="M94" s="66">
        <v>0</v>
      </c>
      <c r="N94" s="66">
        <v>0</v>
      </c>
      <c r="O94" s="66">
        <v>0</v>
      </c>
      <c r="P94" s="66">
        <v>0</v>
      </c>
      <c r="Q94" s="66">
        <v>0</v>
      </c>
      <c r="R94" s="66">
        <v>0</v>
      </c>
      <c r="S94" s="66">
        <v>0</v>
      </c>
      <c r="T94" s="66">
        <v>0</v>
      </c>
      <c r="U94" s="66">
        <v>0</v>
      </c>
      <c r="V94" s="66">
        <v>0</v>
      </c>
      <c r="W94" s="66">
        <v>0</v>
      </c>
      <c r="X94" s="66">
        <v>0</v>
      </c>
      <c r="Y94" s="66">
        <v>0</v>
      </c>
      <c r="Z94" s="66">
        <v>0</v>
      </c>
      <c r="AA94" s="66">
        <v>0</v>
      </c>
      <c r="AB94" s="66">
        <v>0</v>
      </c>
      <c r="AC94" s="66">
        <v>0</v>
      </c>
      <c r="AD94" s="66">
        <v>0</v>
      </c>
      <c r="AE94" s="66">
        <v>0</v>
      </c>
      <c r="AF94" s="66">
        <v>0</v>
      </c>
      <c r="AG94" s="66">
        <v>0</v>
      </c>
      <c r="AH94" s="66">
        <v>300</v>
      </c>
      <c r="AI94" s="66">
        <v>0</v>
      </c>
      <c r="AJ94" s="66">
        <v>0</v>
      </c>
      <c r="AK94" s="66">
        <v>0</v>
      </c>
      <c r="AL94" s="66">
        <v>16</v>
      </c>
      <c r="AM94" s="66">
        <v>0</v>
      </c>
      <c r="AN94" s="66">
        <v>0</v>
      </c>
    </row>
    <row r="95" spans="1:40" ht="51" x14ac:dyDescent="0.2">
      <c r="A95" s="65" t="s">
        <v>201</v>
      </c>
      <c r="B95" s="66">
        <v>0</v>
      </c>
      <c r="C95" s="66">
        <v>0</v>
      </c>
      <c r="D95" s="66">
        <v>0</v>
      </c>
      <c r="E95" s="66">
        <v>0</v>
      </c>
      <c r="F95" s="66">
        <v>0</v>
      </c>
      <c r="G95" s="66">
        <v>0</v>
      </c>
      <c r="H95" s="66">
        <v>0</v>
      </c>
      <c r="I95" s="66">
        <v>0</v>
      </c>
      <c r="J95" s="66">
        <v>0</v>
      </c>
      <c r="K95" s="66">
        <v>0</v>
      </c>
      <c r="L95" s="66">
        <v>0</v>
      </c>
      <c r="M95" s="66">
        <v>0</v>
      </c>
      <c r="N95" s="66">
        <v>0</v>
      </c>
      <c r="O95" s="66">
        <v>0</v>
      </c>
      <c r="P95" s="66">
        <v>0</v>
      </c>
      <c r="Q95" s="66">
        <v>0</v>
      </c>
      <c r="R95" s="66">
        <v>0</v>
      </c>
      <c r="S95" s="66">
        <v>0</v>
      </c>
      <c r="T95" s="66">
        <v>0</v>
      </c>
      <c r="U95" s="66">
        <v>0</v>
      </c>
      <c r="V95" s="66">
        <v>0</v>
      </c>
      <c r="W95" s="66">
        <v>0</v>
      </c>
      <c r="X95" s="66">
        <v>0</v>
      </c>
      <c r="Y95" s="66">
        <v>0</v>
      </c>
      <c r="Z95" s="66">
        <v>0</v>
      </c>
      <c r="AA95" s="66">
        <v>0</v>
      </c>
      <c r="AB95" s="66">
        <v>0</v>
      </c>
      <c r="AC95" s="66">
        <v>0</v>
      </c>
      <c r="AD95" s="66">
        <v>0</v>
      </c>
      <c r="AE95" s="66">
        <v>0</v>
      </c>
      <c r="AF95" s="66">
        <v>0</v>
      </c>
      <c r="AG95" s="66">
        <v>0</v>
      </c>
      <c r="AH95" s="66">
        <v>65300</v>
      </c>
      <c r="AI95" s="66">
        <v>0</v>
      </c>
      <c r="AJ95" s="66">
        <v>0</v>
      </c>
      <c r="AK95" s="66">
        <v>0</v>
      </c>
      <c r="AL95" s="66">
        <v>0</v>
      </c>
      <c r="AM95" s="66">
        <v>0</v>
      </c>
      <c r="AN95" s="66">
        <v>3</v>
      </c>
    </row>
    <row r="96" spans="1:40" ht="25.5" x14ac:dyDescent="0.2">
      <c r="A96" s="65" t="s">
        <v>202</v>
      </c>
      <c r="B96" s="66">
        <v>0</v>
      </c>
      <c r="C96" s="66">
        <v>0</v>
      </c>
      <c r="D96" s="66">
        <v>0</v>
      </c>
      <c r="E96" s="66">
        <v>0</v>
      </c>
      <c r="F96" s="66">
        <v>0</v>
      </c>
      <c r="G96" s="66">
        <v>0</v>
      </c>
      <c r="H96" s="66">
        <v>0</v>
      </c>
      <c r="I96" s="66">
        <v>0</v>
      </c>
      <c r="J96" s="66">
        <v>0</v>
      </c>
      <c r="K96" s="66">
        <v>0</v>
      </c>
      <c r="L96" s="66">
        <v>0</v>
      </c>
      <c r="M96" s="66">
        <v>0</v>
      </c>
      <c r="N96" s="66">
        <v>0</v>
      </c>
      <c r="O96" s="66">
        <v>0</v>
      </c>
      <c r="P96" s="66">
        <v>0</v>
      </c>
      <c r="Q96" s="66">
        <v>0</v>
      </c>
      <c r="R96" s="66">
        <v>0</v>
      </c>
      <c r="S96" s="66">
        <v>0</v>
      </c>
      <c r="T96" s="66">
        <v>0</v>
      </c>
      <c r="U96" s="66">
        <v>0</v>
      </c>
      <c r="V96" s="66">
        <v>0</v>
      </c>
      <c r="W96" s="66">
        <v>0</v>
      </c>
      <c r="X96" s="66">
        <v>0</v>
      </c>
      <c r="Y96" s="66">
        <v>0</v>
      </c>
      <c r="Z96" s="66">
        <v>0</v>
      </c>
      <c r="AA96" s="66">
        <v>0</v>
      </c>
      <c r="AB96" s="66">
        <v>0</v>
      </c>
      <c r="AC96" s="66">
        <v>0</v>
      </c>
      <c r="AD96" s="66">
        <v>0</v>
      </c>
      <c r="AE96" s="66">
        <v>0</v>
      </c>
      <c r="AF96" s="66">
        <v>0</v>
      </c>
      <c r="AG96" s="66">
        <v>0</v>
      </c>
      <c r="AH96" s="66">
        <v>29100</v>
      </c>
      <c r="AI96" s="66">
        <v>0</v>
      </c>
      <c r="AJ96" s="66">
        <v>0</v>
      </c>
      <c r="AK96" s="66">
        <v>0</v>
      </c>
      <c r="AL96" s="66">
        <v>0</v>
      </c>
      <c r="AM96" s="66">
        <v>0</v>
      </c>
      <c r="AN96" s="66">
        <v>9485</v>
      </c>
    </row>
    <row r="97" spans="1:40" ht="25.5" x14ac:dyDescent="0.2">
      <c r="A97" s="65" t="s">
        <v>203</v>
      </c>
      <c r="B97" s="66">
        <v>0</v>
      </c>
      <c r="C97" s="66">
        <v>0</v>
      </c>
      <c r="D97" s="66">
        <v>4</v>
      </c>
      <c r="E97" s="66">
        <v>0</v>
      </c>
      <c r="F97" s="66">
        <v>0</v>
      </c>
      <c r="G97" s="66">
        <v>4150</v>
      </c>
      <c r="H97" s="66">
        <v>2005</v>
      </c>
      <c r="I97" s="66">
        <v>2200</v>
      </c>
      <c r="J97" s="66">
        <v>3119</v>
      </c>
      <c r="K97" s="66">
        <v>300</v>
      </c>
      <c r="L97" s="66">
        <v>0</v>
      </c>
      <c r="M97" s="66">
        <v>0</v>
      </c>
      <c r="N97" s="66">
        <v>22420</v>
      </c>
      <c r="O97" s="66">
        <v>0</v>
      </c>
      <c r="P97" s="66">
        <v>300</v>
      </c>
      <c r="Q97" s="66">
        <v>10800</v>
      </c>
      <c r="R97" s="66">
        <v>150</v>
      </c>
      <c r="S97" s="66">
        <v>0</v>
      </c>
      <c r="T97" s="66">
        <v>0</v>
      </c>
      <c r="U97" s="66">
        <v>0</v>
      </c>
      <c r="V97" s="66">
        <v>6900</v>
      </c>
      <c r="W97" s="66">
        <v>31000</v>
      </c>
      <c r="X97" s="66">
        <v>2400</v>
      </c>
      <c r="Y97" s="66">
        <v>1600</v>
      </c>
      <c r="Z97" s="66">
        <v>3995</v>
      </c>
      <c r="AA97" s="66">
        <v>1344</v>
      </c>
      <c r="AB97" s="66">
        <v>200</v>
      </c>
      <c r="AC97" s="66">
        <v>3400</v>
      </c>
      <c r="AD97" s="66">
        <v>0</v>
      </c>
      <c r="AE97" s="66">
        <v>0</v>
      </c>
      <c r="AF97" s="66">
        <v>0</v>
      </c>
      <c r="AG97" s="66">
        <v>0</v>
      </c>
      <c r="AH97" s="66">
        <v>0</v>
      </c>
      <c r="AI97" s="66">
        <v>0</v>
      </c>
      <c r="AJ97" s="66">
        <v>0</v>
      </c>
      <c r="AK97" s="66">
        <v>0</v>
      </c>
      <c r="AL97" s="66">
        <v>3250</v>
      </c>
      <c r="AM97" s="66">
        <v>0</v>
      </c>
      <c r="AN97" s="66">
        <v>0</v>
      </c>
    </row>
    <row r="98" spans="1:40" ht="25.5" x14ac:dyDescent="0.2">
      <c r="A98" s="65" t="s">
        <v>204</v>
      </c>
      <c r="B98" s="66">
        <v>0</v>
      </c>
      <c r="C98" s="66">
        <v>0</v>
      </c>
      <c r="D98" s="66">
        <v>0</v>
      </c>
      <c r="E98" s="66">
        <v>0</v>
      </c>
      <c r="F98" s="66">
        <v>0</v>
      </c>
      <c r="G98" s="66">
        <v>16500</v>
      </c>
      <c r="H98" s="66">
        <v>300</v>
      </c>
      <c r="I98" s="66">
        <v>200</v>
      </c>
      <c r="J98" s="66">
        <v>100</v>
      </c>
      <c r="K98" s="66">
        <v>1000</v>
      </c>
      <c r="L98" s="66">
        <v>0</v>
      </c>
      <c r="M98" s="66">
        <v>0</v>
      </c>
      <c r="N98" s="66">
        <v>240</v>
      </c>
      <c r="O98" s="66">
        <v>0</v>
      </c>
      <c r="P98" s="66">
        <v>4000</v>
      </c>
      <c r="Q98" s="66">
        <v>10000</v>
      </c>
      <c r="R98" s="66">
        <v>2125</v>
      </c>
      <c r="S98" s="66">
        <v>0</v>
      </c>
      <c r="T98" s="66">
        <v>0</v>
      </c>
      <c r="U98" s="66">
        <v>0</v>
      </c>
      <c r="V98" s="66">
        <v>4050</v>
      </c>
      <c r="W98" s="66">
        <v>26000</v>
      </c>
      <c r="X98" s="66">
        <v>1100</v>
      </c>
      <c r="Y98" s="66">
        <v>3400</v>
      </c>
      <c r="Z98" s="66">
        <v>11350</v>
      </c>
      <c r="AA98" s="66">
        <v>800</v>
      </c>
      <c r="AB98" s="66">
        <v>100</v>
      </c>
      <c r="AC98" s="66">
        <v>3400</v>
      </c>
      <c r="AD98" s="66">
        <v>0</v>
      </c>
      <c r="AE98" s="66">
        <v>0</v>
      </c>
      <c r="AF98" s="66">
        <v>0</v>
      </c>
      <c r="AG98" s="66">
        <v>0</v>
      </c>
      <c r="AH98" s="66">
        <v>0</v>
      </c>
      <c r="AI98" s="66">
        <v>0</v>
      </c>
      <c r="AJ98" s="66">
        <v>0</v>
      </c>
      <c r="AK98" s="66">
        <v>0</v>
      </c>
      <c r="AL98" s="66">
        <v>10</v>
      </c>
      <c r="AM98" s="66">
        <v>0</v>
      </c>
      <c r="AN98" s="66">
        <v>0</v>
      </c>
    </row>
    <row r="99" spans="1:40" ht="25.5" x14ac:dyDescent="0.2">
      <c r="A99" s="65" t="s">
        <v>205</v>
      </c>
      <c r="B99" s="66">
        <v>0</v>
      </c>
      <c r="C99" s="66">
        <v>0</v>
      </c>
      <c r="D99" s="66">
        <v>0</v>
      </c>
      <c r="E99" s="66">
        <v>0</v>
      </c>
      <c r="F99" s="66">
        <v>0</v>
      </c>
      <c r="G99" s="66">
        <v>0</v>
      </c>
      <c r="H99" s="66">
        <v>3700</v>
      </c>
      <c r="I99" s="66">
        <v>1000</v>
      </c>
      <c r="J99" s="66">
        <v>340</v>
      </c>
      <c r="K99" s="66">
        <v>0</v>
      </c>
      <c r="L99" s="66">
        <v>0</v>
      </c>
      <c r="M99" s="66">
        <v>0</v>
      </c>
      <c r="N99" s="66">
        <v>1000</v>
      </c>
      <c r="O99" s="66">
        <v>0</v>
      </c>
      <c r="P99" s="66">
        <v>1000</v>
      </c>
      <c r="Q99" s="66">
        <v>10000</v>
      </c>
      <c r="R99" s="66">
        <v>10</v>
      </c>
      <c r="S99" s="66">
        <v>0</v>
      </c>
      <c r="T99" s="66">
        <v>0</v>
      </c>
      <c r="U99" s="66">
        <v>0</v>
      </c>
      <c r="V99" s="66">
        <v>0</v>
      </c>
      <c r="W99" s="66">
        <v>5000</v>
      </c>
      <c r="X99" s="66">
        <v>0</v>
      </c>
      <c r="Y99" s="66">
        <v>1845</v>
      </c>
      <c r="Z99" s="66">
        <v>100</v>
      </c>
      <c r="AA99" s="66">
        <v>500</v>
      </c>
      <c r="AB99" s="66">
        <v>100</v>
      </c>
      <c r="AC99" s="66">
        <v>2110</v>
      </c>
      <c r="AD99" s="66">
        <v>0</v>
      </c>
      <c r="AE99" s="66">
        <v>0</v>
      </c>
      <c r="AF99" s="66">
        <v>0</v>
      </c>
      <c r="AG99" s="66">
        <v>0</v>
      </c>
      <c r="AH99" s="66">
        <v>0</v>
      </c>
      <c r="AI99" s="66">
        <v>0</v>
      </c>
      <c r="AJ99" s="66">
        <v>0</v>
      </c>
      <c r="AK99" s="66">
        <v>0</v>
      </c>
      <c r="AL99" s="66">
        <v>0</v>
      </c>
      <c r="AM99" s="66">
        <v>0</v>
      </c>
      <c r="AN99" s="66">
        <v>0</v>
      </c>
    </row>
    <row r="100" spans="1:40" ht="12.75" x14ac:dyDescent="0.2">
      <c r="A100" s="65" t="s">
        <v>206</v>
      </c>
      <c r="B100" s="66">
        <v>132</v>
      </c>
      <c r="C100" s="66">
        <v>84</v>
      </c>
      <c r="D100" s="66">
        <v>2343</v>
      </c>
      <c r="E100" s="66">
        <v>207</v>
      </c>
      <c r="F100" s="66">
        <v>0</v>
      </c>
      <c r="G100" s="66">
        <v>1550</v>
      </c>
      <c r="H100" s="66">
        <v>365</v>
      </c>
      <c r="I100" s="66">
        <v>968</v>
      </c>
      <c r="J100" s="66">
        <v>0</v>
      </c>
      <c r="K100" s="66">
        <v>957</v>
      </c>
      <c r="L100" s="66">
        <v>0</v>
      </c>
      <c r="M100" s="66">
        <v>0</v>
      </c>
      <c r="N100" s="66">
        <v>149</v>
      </c>
      <c r="O100" s="66">
        <v>0</v>
      </c>
      <c r="P100" s="66">
        <v>1956</v>
      </c>
      <c r="Q100" s="66">
        <v>0</v>
      </c>
      <c r="R100" s="66">
        <v>973</v>
      </c>
      <c r="S100" s="66">
        <v>0</v>
      </c>
      <c r="T100" s="66">
        <v>0</v>
      </c>
      <c r="U100" s="66">
        <v>0</v>
      </c>
      <c r="V100" s="66">
        <v>4000</v>
      </c>
      <c r="W100" s="66">
        <v>3000</v>
      </c>
      <c r="X100" s="66">
        <v>0</v>
      </c>
      <c r="Y100" s="66">
        <v>1689</v>
      </c>
      <c r="Z100" s="66">
        <v>865</v>
      </c>
      <c r="AA100" s="66">
        <v>1276</v>
      </c>
      <c r="AB100" s="66">
        <v>244</v>
      </c>
      <c r="AC100" s="66">
        <v>7257</v>
      </c>
      <c r="AD100" s="66">
        <v>0</v>
      </c>
      <c r="AE100" s="66">
        <v>0</v>
      </c>
      <c r="AF100" s="66">
        <v>0</v>
      </c>
      <c r="AG100" s="66">
        <v>0</v>
      </c>
      <c r="AH100" s="66">
        <v>0</v>
      </c>
      <c r="AI100" s="66">
        <v>0</v>
      </c>
      <c r="AJ100" s="66">
        <v>0</v>
      </c>
      <c r="AK100" s="66">
        <v>0</v>
      </c>
      <c r="AL100" s="66">
        <v>100</v>
      </c>
      <c r="AM100" s="66">
        <v>0</v>
      </c>
      <c r="AN100" s="66">
        <v>0</v>
      </c>
    </row>
    <row r="101" spans="1:40" ht="12.75" x14ac:dyDescent="0.2">
      <c r="A101" s="65" t="s">
        <v>207</v>
      </c>
      <c r="B101" s="66">
        <v>0</v>
      </c>
      <c r="C101" s="66">
        <v>0</v>
      </c>
      <c r="D101" s="66">
        <v>303</v>
      </c>
      <c r="E101" s="66">
        <v>0</v>
      </c>
      <c r="F101" s="66">
        <v>0</v>
      </c>
      <c r="G101" s="66">
        <v>0</v>
      </c>
      <c r="H101" s="66">
        <v>0</v>
      </c>
      <c r="I101" s="66">
        <v>0</v>
      </c>
      <c r="J101" s="66">
        <v>0</v>
      </c>
      <c r="K101" s="66">
        <v>0</v>
      </c>
      <c r="L101" s="66">
        <v>0</v>
      </c>
      <c r="M101" s="66">
        <v>0</v>
      </c>
      <c r="N101" s="66">
        <v>0</v>
      </c>
      <c r="O101" s="66">
        <v>0</v>
      </c>
      <c r="P101" s="66">
        <v>7</v>
      </c>
      <c r="Q101" s="66">
        <v>1900</v>
      </c>
      <c r="R101" s="66">
        <v>9</v>
      </c>
      <c r="S101" s="66">
        <v>0</v>
      </c>
      <c r="T101" s="66">
        <v>0</v>
      </c>
      <c r="U101" s="66">
        <v>0</v>
      </c>
      <c r="V101" s="66">
        <v>0</v>
      </c>
      <c r="W101" s="66">
        <v>0</v>
      </c>
      <c r="X101" s="66">
        <v>0</v>
      </c>
      <c r="Y101" s="66">
        <v>23</v>
      </c>
      <c r="Z101" s="66">
        <v>15</v>
      </c>
      <c r="AA101" s="66">
        <v>0</v>
      </c>
      <c r="AB101" s="66">
        <v>0</v>
      </c>
      <c r="AC101" s="66">
        <v>253</v>
      </c>
      <c r="AD101" s="66">
        <v>0</v>
      </c>
      <c r="AE101" s="66">
        <v>0</v>
      </c>
      <c r="AF101" s="66">
        <v>0</v>
      </c>
      <c r="AG101" s="66">
        <v>0</v>
      </c>
      <c r="AH101" s="66">
        <v>0</v>
      </c>
      <c r="AI101" s="66">
        <v>0</v>
      </c>
      <c r="AJ101" s="66">
        <v>0</v>
      </c>
      <c r="AK101" s="66">
        <v>0</v>
      </c>
      <c r="AL101" s="66">
        <v>0</v>
      </c>
      <c r="AM101" s="66">
        <v>0</v>
      </c>
      <c r="AN101" s="66">
        <v>0</v>
      </c>
    </row>
    <row r="102" spans="1:40" ht="12.75" x14ac:dyDescent="0.2">
      <c r="A102" s="65" t="s">
        <v>208</v>
      </c>
      <c r="B102" s="66">
        <v>0</v>
      </c>
      <c r="C102" s="66">
        <v>0</v>
      </c>
      <c r="D102" s="66">
        <v>0</v>
      </c>
      <c r="E102" s="66">
        <v>0</v>
      </c>
      <c r="F102" s="66">
        <v>0</v>
      </c>
      <c r="G102" s="66">
        <v>0</v>
      </c>
      <c r="H102" s="66">
        <v>0</v>
      </c>
      <c r="I102" s="66">
        <v>0</v>
      </c>
      <c r="J102" s="66">
        <v>0</v>
      </c>
      <c r="K102" s="66">
        <v>0</v>
      </c>
      <c r="L102" s="66">
        <v>0</v>
      </c>
      <c r="M102" s="66">
        <v>0</v>
      </c>
      <c r="N102" s="66">
        <v>0</v>
      </c>
      <c r="O102" s="66">
        <v>0</v>
      </c>
      <c r="P102" s="66">
        <v>0</v>
      </c>
      <c r="Q102" s="66">
        <v>100</v>
      </c>
      <c r="R102" s="66">
        <v>0</v>
      </c>
      <c r="S102" s="66">
        <v>0</v>
      </c>
      <c r="T102" s="66">
        <v>0</v>
      </c>
      <c r="U102" s="66">
        <v>0</v>
      </c>
      <c r="V102" s="66">
        <v>0</v>
      </c>
      <c r="W102" s="66">
        <v>0</v>
      </c>
      <c r="X102" s="66">
        <v>0</v>
      </c>
      <c r="Y102" s="66">
        <v>0</v>
      </c>
      <c r="Z102" s="66">
        <v>0</v>
      </c>
      <c r="AA102" s="66">
        <v>0</v>
      </c>
      <c r="AB102" s="66">
        <v>0</v>
      </c>
      <c r="AC102" s="66">
        <v>0</v>
      </c>
      <c r="AD102" s="66">
        <v>0</v>
      </c>
      <c r="AE102" s="66">
        <v>0</v>
      </c>
      <c r="AF102" s="66">
        <v>0</v>
      </c>
      <c r="AG102" s="66">
        <v>0</v>
      </c>
      <c r="AH102" s="66">
        <v>0</v>
      </c>
      <c r="AI102" s="66">
        <v>0</v>
      </c>
      <c r="AJ102" s="66">
        <v>0</v>
      </c>
      <c r="AK102" s="66">
        <v>0</v>
      </c>
      <c r="AL102" s="66">
        <v>0</v>
      </c>
      <c r="AM102" s="66">
        <v>0</v>
      </c>
      <c r="AN102" s="66">
        <v>0</v>
      </c>
    </row>
    <row r="103" spans="1:40" ht="12.75" x14ac:dyDescent="0.2">
      <c r="A103" s="65" t="s">
        <v>209</v>
      </c>
      <c r="B103" s="66">
        <v>0</v>
      </c>
      <c r="C103" s="66">
        <v>0</v>
      </c>
      <c r="D103" s="66">
        <v>0</v>
      </c>
      <c r="E103" s="66">
        <v>0</v>
      </c>
      <c r="F103" s="66">
        <v>0</v>
      </c>
      <c r="G103" s="66">
        <v>0</v>
      </c>
      <c r="H103" s="66">
        <v>0</v>
      </c>
      <c r="I103" s="66">
        <v>0</v>
      </c>
      <c r="J103" s="66">
        <v>0</v>
      </c>
      <c r="K103" s="66">
        <v>0</v>
      </c>
      <c r="L103" s="66">
        <v>0</v>
      </c>
      <c r="M103" s="66">
        <v>0</v>
      </c>
      <c r="N103" s="66">
        <v>0</v>
      </c>
      <c r="O103" s="66">
        <v>0</v>
      </c>
      <c r="P103" s="66">
        <v>0</v>
      </c>
      <c r="Q103" s="66">
        <v>0</v>
      </c>
      <c r="R103" s="66">
        <v>0</v>
      </c>
      <c r="S103" s="66">
        <v>0</v>
      </c>
      <c r="T103" s="66">
        <v>0</v>
      </c>
      <c r="U103" s="66">
        <v>0</v>
      </c>
      <c r="V103" s="66">
        <v>0</v>
      </c>
      <c r="W103" s="66">
        <v>0</v>
      </c>
      <c r="X103" s="66">
        <v>0</v>
      </c>
      <c r="Y103" s="66">
        <v>0</v>
      </c>
      <c r="Z103" s="66">
        <v>0</v>
      </c>
      <c r="AA103" s="66">
        <v>0</v>
      </c>
      <c r="AB103" s="66">
        <v>0</v>
      </c>
      <c r="AC103" s="66">
        <v>0</v>
      </c>
      <c r="AD103" s="66">
        <v>0</v>
      </c>
      <c r="AE103" s="66">
        <v>0</v>
      </c>
      <c r="AF103" s="66">
        <v>0</v>
      </c>
      <c r="AG103" s="66">
        <v>0</v>
      </c>
      <c r="AH103" s="66">
        <v>0</v>
      </c>
      <c r="AI103" s="66">
        <v>0</v>
      </c>
      <c r="AJ103" s="66">
        <v>0</v>
      </c>
      <c r="AK103" s="66">
        <v>500</v>
      </c>
      <c r="AL103" s="66">
        <v>7200</v>
      </c>
      <c r="AM103" s="66">
        <v>0</v>
      </c>
      <c r="AN103" s="66">
        <v>0</v>
      </c>
    </row>
    <row r="104" spans="1:40" ht="25.5" x14ac:dyDescent="0.2">
      <c r="A104" s="65" t="s">
        <v>210</v>
      </c>
      <c r="B104" s="66">
        <v>3</v>
      </c>
      <c r="C104" s="66">
        <v>4</v>
      </c>
      <c r="D104" s="66">
        <v>0</v>
      </c>
      <c r="E104" s="66">
        <v>12</v>
      </c>
      <c r="F104" s="66">
        <v>0</v>
      </c>
      <c r="G104" s="66">
        <v>450</v>
      </c>
      <c r="H104" s="66">
        <v>1597</v>
      </c>
      <c r="I104" s="66">
        <v>357</v>
      </c>
      <c r="J104" s="66">
        <v>0</v>
      </c>
      <c r="K104" s="66">
        <v>110</v>
      </c>
      <c r="L104" s="66">
        <v>0</v>
      </c>
      <c r="M104" s="66">
        <v>0</v>
      </c>
      <c r="N104" s="66">
        <v>3311</v>
      </c>
      <c r="O104" s="66">
        <v>0</v>
      </c>
      <c r="P104" s="66">
        <v>165</v>
      </c>
      <c r="Q104" s="66">
        <v>0</v>
      </c>
      <c r="R104" s="66">
        <v>79</v>
      </c>
      <c r="S104" s="66">
        <v>0</v>
      </c>
      <c r="T104" s="66">
        <v>0</v>
      </c>
      <c r="U104" s="66">
        <v>0</v>
      </c>
      <c r="V104" s="66">
        <v>300</v>
      </c>
      <c r="W104" s="66">
        <v>1300</v>
      </c>
      <c r="X104" s="66">
        <v>1</v>
      </c>
      <c r="Y104" s="66">
        <v>620</v>
      </c>
      <c r="Z104" s="66">
        <v>100</v>
      </c>
      <c r="AA104" s="66">
        <v>267</v>
      </c>
      <c r="AB104" s="66">
        <v>104</v>
      </c>
      <c r="AC104" s="66">
        <v>700</v>
      </c>
      <c r="AD104" s="66">
        <v>0</v>
      </c>
      <c r="AE104" s="66">
        <v>0</v>
      </c>
      <c r="AF104" s="66">
        <v>0</v>
      </c>
      <c r="AG104" s="66">
        <v>0</v>
      </c>
      <c r="AH104" s="66">
        <v>0</v>
      </c>
      <c r="AI104" s="66">
        <v>0</v>
      </c>
      <c r="AJ104" s="66">
        <v>0</v>
      </c>
      <c r="AK104" s="66">
        <v>0</v>
      </c>
      <c r="AL104" s="66">
        <v>10</v>
      </c>
      <c r="AM104" s="66">
        <v>0</v>
      </c>
      <c r="AN104" s="66">
        <v>0</v>
      </c>
    </row>
    <row r="105" spans="1:40" ht="12.75" x14ac:dyDescent="0.2">
      <c r="A105" s="65" t="s">
        <v>211</v>
      </c>
      <c r="B105" s="66">
        <v>0</v>
      </c>
      <c r="C105" s="66">
        <v>0</v>
      </c>
      <c r="D105" s="66">
        <v>0</v>
      </c>
      <c r="E105" s="66">
        <v>0</v>
      </c>
      <c r="F105" s="66">
        <v>0</v>
      </c>
      <c r="G105" s="66">
        <v>0</v>
      </c>
      <c r="H105" s="66">
        <v>0</v>
      </c>
      <c r="I105" s="66">
        <v>0</v>
      </c>
      <c r="J105" s="66">
        <v>0</v>
      </c>
      <c r="K105" s="66">
        <v>0</v>
      </c>
      <c r="L105" s="66">
        <v>0</v>
      </c>
      <c r="M105" s="66">
        <v>0</v>
      </c>
      <c r="N105" s="66">
        <v>0</v>
      </c>
      <c r="O105" s="66">
        <v>0</v>
      </c>
      <c r="P105" s="66">
        <v>0</v>
      </c>
      <c r="Q105" s="66">
        <v>0</v>
      </c>
      <c r="R105" s="66">
        <v>0</v>
      </c>
      <c r="S105" s="66">
        <v>0</v>
      </c>
      <c r="T105" s="66">
        <v>0</v>
      </c>
      <c r="U105" s="66">
        <v>0</v>
      </c>
      <c r="V105" s="66">
        <v>0</v>
      </c>
      <c r="W105" s="66">
        <v>0</v>
      </c>
      <c r="X105" s="66">
        <v>0</v>
      </c>
      <c r="Y105" s="66">
        <v>0</v>
      </c>
      <c r="Z105" s="66">
        <v>0</v>
      </c>
      <c r="AA105" s="66">
        <v>0</v>
      </c>
      <c r="AB105" s="66">
        <v>0</v>
      </c>
      <c r="AC105" s="66">
        <v>0</v>
      </c>
      <c r="AD105" s="66">
        <v>0</v>
      </c>
      <c r="AE105" s="66">
        <v>0</v>
      </c>
      <c r="AF105" s="66">
        <v>0</v>
      </c>
      <c r="AG105" s="66">
        <v>0</v>
      </c>
      <c r="AH105" s="66">
        <v>0</v>
      </c>
      <c r="AI105" s="66">
        <v>2795</v>
      </c>
      <c r="AJ105" s="66">
        <v>0</v>
      </c>
      <c r="AK105" s="66">
        <v>0</v>
      </c>
      <c r="AL105" s="66">
        <v>0</v>
      </c>
      <c r="AM105" s="66">
        <v>0</v>
      </c>
      <c r="AN105" s="66">
        <v>0</v>
      </c>
    </row>
    <row r="106" spans="1:40" ht="25.5" x14ac:dyDescent="0.2">
      <c r="A106" s="65" t="s">
        <v>212</v>
      </c>
      <c r="B106" s="66">
        <v>200</v>
      </c>
      <c r="C106" s="66">
        <v>1000</v>
      </c>
      <c r="D106" s="66">
        <v>15</v>
      </c>
      <c r="E106" s="66">
        <v>11</v>
      </c>
      <c r="F106" s="66">
        <v>0</v>
      </c>
      <c r="G106" s="66">
        <v>3500</v>
      </c>
      <c r="H106" s="66">
        <v>1624</v>
      </c>
      <c r="I106" s="66">
        <v>233</v>
      </c>
      <c r="J106" s="66">
        <v>0</v>
      </c>
      <c r="K106" s="66">
        <v>1100</v>
      </c>
      <c r="L106" s="66">
        <v>0</v>
      </c>
      <c r="M106" s="66">
        <v>0</v>
      </c>
      <c r="N106" s="66">
        <v>7115</v>
      </c>
      <c r="O106" s="66">
        <v>0</v>
      </c>
      <c r="P106" s="66">
        <v>3413</v>
      </c>
      <c r="Q106" s="66">
        <v>0</v>
      </c>
      <c r="R106" s="66">
        <v>3080</v>
      </c>
      <c r="S106" s="66">
        <v>0</v>
      </c>
      <c r="T106" s="66">
        <v>0</v>
      </c>
      <c r="U106" s="66">
        <v>0</v>
      </c>
      <c r="V106" s="66">
        <v>5800</v>
      </c>
      <c r="W106" s="66">
        <v>5000</v>
      </c>
      <c r="X106" s="66">
        <v>1</v>
      </c>
      <c r="Y106" s="66">
        <v>4800</v>
      </c>
      <c r="Z106" s="66">
        <v>4483</v>
      </c>
      <c r="AA106" s="66">
        <v>4337</v>
      </c>
      <c r="AB106" s="66">
        <v>1129</v>
      </c>
      <c r="AC106" s="66">
        <v>2080</v>
      </c>
      <c r="AD106" s="66">
        <v>0</v>
      </c>
      <c r="AE106" s="66">
        <v>0</v>
      </c>
      <c r="AF106" s="66">
        <v>0</v>
      </c>
      <c r="AG106" s="66">
        <v>0</v>
      </c>
      <c r="AH106" s="66">
        <v>0</v>
      </c>
      <c r="AI106" s="66">
        <v>0</v>
      </c>
      <c r="AJ106" s="66">
        <v>0</v>
      </c>
      <c r="AK106" s="66">
        <v>0</v>
      </c>
      <c r="AL106" s="66">
        <v>70</v>
      </c>
      <c r="AM106" s="66">
        <v>0</v>
      </c>
      <c r="AN106" s="66">
        <v>0</v>
      </c>
    </row>
    <row r="107" spans="1:40" ht="12.75" x14ac:dyDescent="0.2">
      <c r="A107" s="65" t="s">
        <v>213</v>
      </c>
      <c r="B107" s="66">
        <v>0</v>
      </c>
      <c r="C107" s="66">
        <v>0</v>
      </c>
      <c r="D107" s="66">
        <v>0</v>
      </c>
      <c r="E107" s="66">
        <v>0</v>
      </c>
      <c r="F107" s="66">
        <v>0</v>
      </c>
      <c r="G107" s="66">
        <v>0</v>
      </c>
      <c r="H107" s="66">
        <v>0</v>
      </c>
      <c r="I107" s="66">
        <v>0</v>
      </c>
      <c r="J107" s="66">
        <v>0</v>
      </c>
      <c r="K107" s="66">
        <v>0</v>
      </c>
      <c r="L107" s="66">
        <v>0</v>
      </c>
      <c r="M107" s="66">
        <v>0</v>
      </c>
      <c r="N107" s="66">
        <v>0</v>
      </c>
      <c r="O107" s="66">
        <v>0</v>
      </c>
      <c r="P107" s="66">
        <v>0</v>
      </c>
      <c r="Q107" s="66">
        <v>0</v>
      </c>
      <c r="R107" s="66">
        <v>0</v>
      </c>
      <c r="S107" s="66">
        <v>0</v>
      </c>
      <c r="T107" s="66">
        <v>0</v>
      </c>
      <c r="U107" s="66">
        <v>0</v>
      </c>
      <c r="V107" s="66">
        <v>0</v>
      </c>
      <c r="W107" s="66">
        <v>0</v>
      </c>
      <c r="X107" s="66">
        <v>0</v>
      </c>
      <c r="Y107" s="66">
        <v>0</v>
      </c>
      <c r="Z107" s="66">
        <v>0</v>
      </c>
      <c r="AA107" s="66">
        <v>0</v>
      </c>
      <c r="AB107" s="66">
        <v>0</v>
      </c>
      <c r="AC107" s="66">
        <v>0</v>
      </c>
      <c r="AD107" s="66">
        <v>0</v>
      </c>
      <c r="AE107" s="66">
        <v>0</v>
      </c>
      <c r="AF107" s="66">
        <v>0</v>
      </c>
      <c r="AG107" s="66">
        <v>0</v>
      </c>
      <c r="AH107" s="66">
        <v>0</v>
      </c>
      <c r="AI107" s="66">
        <v>0</v>
      </c>
      <c r="AJ107" s="66">
        <v>0</v>
      </c>
      <c r="AK107" s="66">
        <v>5</v>
      </c>
      <c r="AL107" s="66">
        <v>4</v>
      </c>
      <c r="AM107" s="66">
        <v>0</v>
      </c>
      <c r="AN107" s="66">
        <v>0</v>
      </c>
    </row>
    <row r="108" spans="1:40" ht="12.75" x14ac:dyDescent="0.2">
      <c r="A108" s="65" t="s">
        <v>214</v>
      </c>
      <c r="B108" s="66">
        <v>0</v>
      </c>
      <c r="C108" s="66">
        <v>0</v>
      </c>
      <c r="D108" s="66">
        <v>0</v>
      </c>
      <c r="E108" s="66">
        <v>0</v>
      </c>
      <c r="F108" s="66">
        <v>0</v>
      </c>
      <c r="G108" s="66">
        <v>0</v>
      </c>
      <c r="H108" s="66">
        <v>0</v>
      </c>
      <c r="I108" s="66">
        <v>0</v>
      </c>
      <c r="J108" s="66">
        <v>0</v>
      </c>
      <c r="K108" s="66">
        <v>0</v>
      </c>
      <c r="L108" s="66">
        <v>0</v>
      </c>
      <c r="M108" s="66">
        <v>0</v>
      </c>
      <c r="N108" s="66">
        <v>0</v>
      </c>
      <c r="O108" s="66">
        <v>0</v>
      </c>
      <c r="P108" s="66">
        <v>0</v>
      </c>
      <c r="Q108" s="66">
        <v>0</v>
      </c>
      <c r="R108" s="66">
        <v>0</v>
      </c>
      <c r="S108" s="66">
        <v>0</v>
      </c>
      <c r="T108" s="66">
        <v>0</v>
      </c>
      <c r="U108" s="66">
        <v>0</v>
      </c>
      <c r="V108" s="66">
        <v>0</v>
      </c>
      <c r="W108" s="66">
        <v>0</v>
      </c>
      <c r="X108" s="66">
        <v>0</v>
      </c>
      <c r="Y108" s="66">
        <v>0</v>
      </c>
      <c r="Z108" s="66">
        <v>0</v>
      </c>
      <c r="AA108" s="66">
        <v>0</v>
      </c>
      <c r="AB108" s="66">
        <v>0</v>
      </c>
      <c r="AC108" s="66">
        <v>0</v>
      </c>
      <c r="AD108" s="66">
        <v>0</v>
      </c>
      <c r="AE108" s="66">
        <v>0</v>
      </c>
      <c r="AF108" s="66">
        <v>0</v>
      </c>
      <c r="AG108" s="66">
        <v>0</v>
      </c>
      <c r="AH108" s="66">
        <v>0</v>
      </c>
      <c r="AI108" s="66">
        <v>0</v>
      </c>
      <c r="AJ108" s="66">
        <v>0</v>
      </c>
      <c r="AK108" s="66">
        <v>300</v>
      </c>
      <c r="AL108" s="66">
        <v>150</v>
      </c>
      <c r="AM108" s="66">
        <v>0</v>
      </c>
      <c r="AN108" s="66">
        <v>0</v>
      </c>
    </row>
    <row r="109" spans="1:40" ht="12.75" x14ac:dyDescent="0.2">
      <c r="A109" s="65" t="s">
        <v>215</v>
      </c>
      <c r="B109" s="66">
        <v>0</v>
      </c>
      <c r="C109" s="66">
        <v>0</v>
      </c>
      <c r="D109" s="66">
        <v>0</v>
      </c>
      <c r="E109" s="66">
        <v>0</v>
      </c>
      <c r="F109" s="66">
        <v>0</v>
      </c>
      <c r="G109" s="66">
        <v>0</v>
      </c>
      <c r="H109" s="66">
        <v>0</v>
      </c>
      <c r="I109" s="66">
        <v>0</v>
      </c>
      <c r="J109" s="66">
        <v>0</v>
      </c>
      <c r="K109" s="66">
        <v>0</v>
      </c>
      <c r="L109" s="66">
        <v>0</v>
      </c>
      <c r="M109" s="66">
        <v>0</v>
      </c>
      <c r="N109" s="66">
        <v>0</v>
      </c>
      <c r="O109" s="66">
        <v>0</v>
      </c>
      <c r="P109" s="66">
        <v>0</v>
      </c>
      <c r="Q109" s="66">
        <v>0</v>
      </c>
      <c r="R109" s="66">
        <v>0</v>
      </c>
      <c r="S109" s="66">
        <v>0</v>
      </c>
      <c r="T109" s="66">
        <v>0</v>
      </c>
      <c r="U109" s="66">
        <v>0</v>
      </c>
      <c r="V109" s="66">
        <v>0</v>
      </c>
      <c r="W109" s="66">
        <v>0</v>
      </c>
      <c r="X109" s="66">
        <v>0</v>
      </c>
      <c r="Y109" s="66">
        <v>0</v>
      </c>
      <c r="Z109" s="66">
        <v>0</v>
      </c>
      <c r="AA109" s="66">
        <v>0</v>
      </c>
      <c r="AB109" s="66">
        <v>0</v>
      </c>
      <c r="AC109" s="66">
        <v>0</v>
      </c>
      <c r="AD109" s="66">
        <v>0</v>
      </c>
      <c r="AE109" s="66">
        <v>0</v>
      </c>
      <c r="AF109" s="66">
        <v>0</v>
      </c>
      <c r="AG109" s="66">
        <v>0</v>
      </c>
      <c r="AH109" s="66">
        <v>0</v>
      </c>
      <c r="AI109" s="66">
        <v>0</v>
      </c>
      <c r="AJ109" s="66">
        <v>0</v>
      </c>
      <c r="AK109" s="66">
        <v>724</v>
      </c>
      <c r="AL109" s="66">
        <v>0</v>
      </c>
      <c r="AM109" s="66">
        <v>0</v>
      </c>
      <c r="AN109" s="66">
        <v>0</v>
      </c>
    </row>
    <row r="110" spans="1:40" ht="25.5" x14ac:dyDescent="0.2">
      <c r="A110" s="65" t="s">
        <v>216</v>
      </c>
      <c r="B110" s="66">
        <v>0</v>
      </c>
      <c r="C110" s="66">
        <v>0</v>
      </c>
      <c r="D110" s="66">
        <v>0</v>
      </c>
      <c r="E110" s="66">
        <v>0</v>
      </c>
      <c r="F110" s="66">
        <v>0</v>
      </c>
      <c r="G110" s="66">
        <v>0</v>
      </c>
      <c r="H110" s="66">
        <v>153</v>
      </c>
      <c r="I110" s="66">
        <v>400</v>
      </c>
      <c r="J110" s="66">
        <v>0</v>
      </c>
      <c r="K110" s="66">
        <v>0</v>
      </c>
      <c r="L110" s="66">
        <v>0</v>
      </c>
      <c r="M110" s="66">
        <v>0</v>
      </c>
      <c r="N110" s="66">
        <v>468</v>
      </c>
      <c r="O110" s="66">
        <v>0</v>
      </c>
      <c r="P110" s="66">
        <v>1243</v>
      </c>
      <c r="Q110" s="66">
        <v>400</v>
      </c>
      <c r="R110" s="66">
        <v>1448</v>
      </c>
      <c r="S110" s="66">
        <v>0</v>
      </c>
      <c r="T110" s="66">
        <v>0</v>
      </c>
      <c r="U110" s="66">
        <v>0</v>
      </c>
      <c r="V110" s="66">
        <v>0</v>
      </c>
      <c r="W110" s="66">
        <v>0</v>
      </c>
      <c r="X110" s="66">
        <v>1</v>
      </c>
      <c r="Y110" s="66">
        <v>410</v>
      </c>
      <c r="Z110" s="66">
        <v>217</v>
      </c>
      <c r="AA110" s="66">
        <v>1221</v>
      </c>
      <c r="AB110" s="66">
        <v>21</v>
      </c>
      <c r="AC110" s="66">
        <v>1000</v>
      </c>
      <c r="AD110" s="66">
        <v>0</v>
      </c>
      <c r="AE110" s="66">
        <v>0</v>
      </c>
      <c r="AF110" s="66">
        <v>0</v>
      </c>
      <c r="AG110" s="66">
        <v>0</v>
      </c>
      <c r="AH110" s="66">
        <v>0</v>
      </c>
      <c r="AI110" s="66">
        <v>0</v>
      </c>
      <c r="AJ110" s="66">
        <v>0</v>
      </c>
      <c r="AK110" s="66">
        <v>0</v>
      </c>
      <c r="AL110" s="66">
        <v>0</v>
      </c>
      <c r="AM110" s="66">
        <v>0</v>
      </c>
      <c r="AN110" s="66">
        <v>0</v>
      </c>
    </row>
    <row r="111" spans="1:40" ht="25.5" x14ac:dyDescent="0.2">
      <c r="A111" s="65" t="s">
        <v>217</v>
      </c>
      <c r="B111" s="66">
        <v>0</v>
      </c>
      <c r="C111" s="66">
        <v>0</v>
      </c>
      <c r="D111" s="66">
        <v>0</v>
      </c>
      <c r="E111" s="66">
        <v>0</v>
      </c>
      <c r="F111" s="66">
        <v>0</v>
      </c>
      <c r="G111" s="66">
        <v>0</v>
      </c>
      <c r="H111" s="66">
        <v>35</v>
      </c>
      <c r="I111" s="66">
        <v>8</v>
      </c>
      <c r="J111" s="66">
        <v>0</v>
      </c>
      <c r="K111" s="66">
        <v>0</v>
      </c>
      <c r="L111" s="66">
        <v>0</v>
      </c>
      <c r="M111" s="66">
        <v>0</v>
      </c>
      <c r="N111" s="66">
        <v>151</v>
      </c>
      <c r="O111" s="66">
        <v>0</v>
      </c>
      <c r="P111" s="66">
        <v>31</v>
      </c>
      <c r="Q111" s="66">
        <v>3412</v>
      </c>
      <c r="R111" s="66">
        <v>125</v>
      </c>
      <c r="S111" s="66">
        <v>0</v>
      </c>
      <c r="T111" s="66">
        <v>0</v>
      </c>
      <c r="U111" s="66">
        <v>0</v>
      </c>
      <c r="V111" s="66">
        <v>0</v>
      </c>
      <c r="W111" s="66">
        <v>0</v>
      </c>
      <c r="X111" s="66">
        <v>1</v>
      </c>
      <c r="Y111" s="66">
        <v>365</v>
      </c>
      <c r="Z111" s="66">
        <v>215</v>
      </c>
      <c r="AA111" s="66">
        <v>229</v>
      </c>
      <c r="AB111" s="66">
        <v>0</v>
      </c>
      <c r="AC111" s="66">
        <v>4500</v>
      </c>
      <c r="AD111" s="66">
        <v>0</v>
      </c>
      <c r="AE111" s="66">
        <v>0</v>
      </c>
      <c r="AF111" s="66">
        <v>0</v>
      </c>
      <c r="AG111" s="66">
        <v>0</v>
      </c>
      <c r="AH111" s="66">
        <v>0</v>
      </c>
      <c r="AI111" s="66">
        <v>0</v>
      </c>
      <c r="AJ111" s="66">
        <v>0</v>
      </c>
      <c r="AK111" s="66">
        <v>0</v>
      </c>
      <c r="AL111" s="66">
        <v>0</v>
      </c>
      <c r="AM111" s="66">
        <v>0</v>
      </c>
      <c r="AN111" s="66">
        <v>0</v>
      </c>
    </row>
    <row r="112" spans="1:40" ht="25.5" x14ac:dyDescent="0.2">
      <c r="A112" s="65" t="s">
        <v>218</v>
      </c>
      <c r="B112" s="66">
        <v>0</v>
      </c>
      <c r="C112" s="66">
        <v>0</v>
      </c>
      <c r="D112" s="66">
        <v>0</v>
      </c>
      <c r="E112" s="66">
        <v>0</v>
      </c>
      <c r="F112" s="66">
        <v>0</v>
      </c>
      <c r="G112" s="66">
        <v>0</v>
      </c>
      <c r="H112" s="66">
        <v>0</v>
      </c>
      <c r="I112" s="66">
        <v>0</v>
      </c>
      <c r="J112" s="66">
        <v>0</v>
      </c>
      <c r="K112" s="66">
        <v>0</v>
      </c>
      <c r="L112" s="66">
        <v>0</v>
      </c>
      <c r="M112" s="66">
        <v>0</v>
      </c>
      <c r="N112" s="66">
        <v>0</v>
      </c>
      <c r="O112" s="66">
        <v>0</v>
      </c>
      <c r="P112" s="66">
        <v>0</v>
      </c>
      <c r="Q112" s="66">
        <v>0</v>
      </c>
      <c r="R112" s="66">
        <v>0</v>
      </c>
      <c r="S112" s="66">
        <v>0</v>
      </c>
      <c r="T112" s="66">
        <v>0</v>
      </c>
      <c r="U112" s="66">
        <v>0</v>
      </c>
      <c r="V112" s="66">
        <v>0</v>
      </c>
      <c r="W112" s="66">
        <v>0</v>
      </c>
      <c r="X112" s="66">
        <v>0</v>
      </c>
      <c r="Y112" s="66">
        <v>0</v>
      </c>
      <c r="Z112" s="66">
        <v>0</v>
      </c>
      <c r="AA112" s="66">
        <v>0</v>
      </c>
      <c r="AB112" s="66">
        <v>0</v>
      </c>
      <c r="AC112" s="66">
        <v>0</v>
      </c>
      <c r="AD112" s="66">
        <v>0</v>
      </c>
      <c r="AE112" s="66">
        <v>0</v>
      </c>
      <c r="AF112" s="66">
        <v>0</v>
      </c>
      <c r="AG112" s="66">
        <v>0</v>
      </c>
      <c r="AH112" s="66">
        <v>0</v>
      </c>
      <c r="AI112" s="66">
        <v>500</v>
      </c>
      <c r="AJ112" s="66">
        <v>0</v>
      </c>
      <c r="AK112" s="66">
        <v>0</v>
      </c>
      <c r="AL112" s="66">
        <v>0</v>
      </c>
      <c r="AM112" s="66">
        <v>0</v>
      </c>
      <c r="AN112" s="66">
        <v>0</v>
      </c>
    </row>
    <row r="113" spans="1:40" ht="12.75" x14ac:dyDescent="0.2">
      <c r="A113" s="65" t="s">
        <v>219</v>
      </c>
      <c r="B113" s="66">
        <v>0</v>
      </c>
      <c r="C113" s="66">
        <v>0</v>
      </c>
      <c r="D113" s="66">
        <v>0</v>
      </c>
      <c r="E113" s="66">
        <v>0</v>
      </c>
      <c r="F113" s="66">
        <v>0</v>
      </c>
      <c r="G113" s="66">
        <v>0</v>
      </c>
      <c r="H113" s="66">
        <v>0</v>
      </c>
      <c r="I113" s="66">
        <v>0</v>
      </c>
      <c r="J113" s="66">
        <v>0</v>
      </c>
      <c r="K113" s="66">
        <v>0</v>
      </c>
      <c r="L113" s="66">
        <v>0</v>
      </c>
      <c r="M113" s="66">
        <v>0</v>
      </c>
      <c r="N113" s="66">
        <v>0</v>
      </c>
      <c r="O113" s="66">
        <v>0</v>
      </c>
      <c r="P113" s="66">
        <v>0</v>
      </c>
      <c r="Q113" s="66">
        <v>0</v>
      </c>
      <c r="R113" s="66">
        <v>0</v>
      </c>
      <c r="S113" s="66">
        <v>0</v>
      </c>
      <c r="T113" s="66">
        <v>0</v>
      </c>
      <c r="U113" s="66">
        <v>0</v>
      </c>
      <c r="V113" s="66">
        <v>0</v>
      </c>
      <c r="W113" s="66">
        <v>0</v>
      </c>
      <c r="X113" s="66">
        <v>0</v>
      </c>
      <c r="Y113" s="66">
        <v>0</v>
      </c>
      <c r="Z113" s="66">
        <v>0</v>
      </c>
      <c r="AA113" s="66">
        <v>0</v>
      </c>
      <c r="AB113" s="66">
        <v>0</v>
      </c>
      <c r="AC113" s="66">
        <v>0</v>
      </c>
      <c r="AD113" s="66">
        <v>0</v>
      </c>
      <c r="AE113" s="66">
        <v>0</v>
      </c>
      <c r="AF113" s="66">
        <v>0</v>
      </c>
      <c r="AG113" s="66">
        <v>0</v>
      </c>
      <c r="AH113" s="66">
        <v>0</v>
      </c>
      <c r="AI113" s="66">
        <v>0</v>
      </c>
      <c r="AJ113" s="66">
        <v>0</v>
      </c>
      <c r="AK113" s="66">
        <v>0</v>
      </c>
      <c r="AL113" s="66">
        <v>4150</v>
      </c>
      <c r="AM113" s="66">
        <v>0</v>
      </c>
      <c r="AN113" s="66">
        <v>0</v>
      </c>
    </row>
    <row r="114" spans="1:40" ht="25.5" x14ac:dyDescent="0.2">
      <c r="A114" s="65" t="s">
        <v>220</v>
      </c>
      <c r="B114" s="66">
        <v>0</v>
      </c>
      <c r="C114" s="66">
        <v>0</v>
      </c>
      <c r="D114" s="66">
        <v>0</v>
      </c>
      <c r="E114" s="66">
        <v>0</v>
      </c>
      <c r="F114" s="66">
        <v>0</v>
      </c>
      <c r="G114" s="66">
        <v>4100</v>
      </c>
      <c r="H114" s="66">
        <v>0</v>
      </c>
      <c r="I114" s="66">
        <v>0</v>
      </c>
      <c r="J114" s="66">
        <v>60</v>
      </c>
      <c r="K114" s="66">
        <v>0</v>
      </c>
      <c r="L114" s="66">
        <v>0</v>
      </c>
      <c r="M114" s="66">
        <v>0</v>
      </c>
      <c r="N114" s="66">
        <v>0</v>
      </c>
      <c r="O114" s="66">
        <v>0</v>
      </c>
      <c r="P114" s="66">
        <v>0</v>
      </c>
      <c r="Q114" s="66">
        <v>0</v>
      </c>
      <c r="R114" s="66">
        <v>2250</v>
      </c>
      <c r="S114" s="66">
        <v>0</v>
      </c>
      <c r="T114" s="66">
        <v>0</v>
      </c>
      <c r="U114" s="66">
        <v>0</v>
      </c>
      <c r="V114" s="66">
        <v>1100</v>
      </c>
      <c r="W114" s="66">
        <v>3000</v>
      </c>
      <c r="X114" s="66">
        <v>0</v>
      </c>
      <c r="Y114" s="66">
        <v>0</v>
      </c>
      <c r="Z114" s="66">
        <v>0</v>
      </c>
      <c r="AA114" s="66">
        <v>505</v>
      </c>
      <c r="AB114" s="66">
        <v>119</v>
      </c>
      <c r="AC114" s="66">
        <v>0</v>
      </c>
      <c r="AD114" s="66">
        <v>0</v>
      </c>
      <c r="AE114" s="66">
        <v>0</v>
      </c>
      <c r="AF114" s="66">
        <v>0</v>
      </c>
      <c r="AG114" s="66">
        <v>0</v>
      </c>
      <c r="AH114" s="66">
        <v>0</v>
      </c>
      <c r="AI114" s="66">
        <v>0</v>
      </c>
      <c r="AJ114" s="66">
        <v>0</v>
      </c>
      <c r="AK114" s="66">
        <v>0</v>
      </c>
      <c r="AL114" s="66">
        <v>0</v>
      </c>
      <c r="AM114" s="66">
        <v>0</v>
      </c>
      <c r="AN114" s="66">
        <v>0</v>
      </c>
    </row>
    <row r="115" spans="1:40" ht="12.75" x14ac:dyDescent="0.2">
      <c r="A115" s="65" t="s">
        <v>221</v>
      </c>
      <c r="B115" s="66">
        <v>0</v>
      </c>
      <c r="C115" s="66">
        <v>0</v>
      </c>
      <c r="D115" s="66">
        <v>0</v>
      </c>
      <c r="E115" s="66">
        <v>0</v>
      </c>
      <c r="F115" s="66">
        <v>0</v>
      </c>
      <c r="G115" s="66">
        <v>0</v>
      </c>
      <c r="H115" s="66">
        <v>0</v>
      </c>
      <c r="I115" s="66">
        <v>0</v>
      </c>
      <c r="J115" s="66">
        <v>0</v>
      </c>
      <c r="K115" s="66">
        <v>0</v>
      </c>
      <c r="L115" s="66">
        <v>0</v>
      </c>
      <c r="M115" s="66">
        <v>0</v>
      </c>
      <c r="N115" s="66">
        <v>0</v>
      </c>
      <c r="O115" s="66">
        <v>0</v>
      </c>
      <c r="P115" s="66">
        <v>0</v>
      </c>
      <c r="Q115" s="66">
        <v>0</v>
      </c>
      <c r="R115" s="66">
        <v>0</v>
      </c>
      <c r="S115" s="66">
        <v>0</v>
      </c>
      <c r="T115" s="66">
        <v>0</v>
      </c>
      <c r="U115" s="66">
        <v>0</v>
      </c>
      <c r="V115" s="66">
        <v>0</v>
      </c>
      <c r="W115" s="66">
        <v>10</v>
      </c>
      <c r="X115" s="66">
        <v>0</v>
      </c>
      <c r="Y115" s="66">
        <v>0</v>
      </c>
      <c r="Z115" s="66">
        <v>0</v>
      </c>
      <c r="AA115" s="66">
        <v>0</v>
      </c>
      <c r="AB115" s="66">
        <v>0</v>
      </c>
      <c r="AC115" s="66">
        <v>0</v>
      </c>
      <c r="AD115" s="66">
        <v>0</v>
      </c>
      <c r="AE115" s="66">
        <v>0</v>
      </c>
      <c r="AF115" s="66">
        <v>0</v>
      </c>
      <c r="AG115" s="66">
        <v>0</v>
      </c>
      <c r="AH115" s="66">
        <v>0</v>
      </c>
      <c r="AI115" s="66">
        <v>0</v>
      </c>
      <c r="AJ115" s="66">
        <v>0</v>
      </c>
      <c r="AK115" s="66">
        <v>0</v>
      </c>
      <c r="AL115" s="66">
        <v>0</v>
      </c>
      <c r="AM115" s="66">
        <v>0</v>
      </c>
      <c r="AN115" s="66">
        <v>0</v>
      </c>
    </row>
    <row r="116" spans="1:40" ht="12.75" x14ac:dyDescent="0.2">
      <c r="A116" s="65" t="s">
        <v>222</v>
      </c>
      <c r="B116" s="66">
        <v>0</v>
      </c>
      <c r="C116" s="66">
        <v>0</v>
      </c>
      <c r="D116" s="66">
        <v>0</v>
      </c>
      <c r="E116" s="66">
        <v>0</v>
      </c>
      <c r="F116" s="66">
        <v>0</v>
      </c>
      <c r="G116" s="66">
        <v>0</v>
      </c>
      <c r="H116" s="66">
        <v>0</v>
      </c>
      <c r="I116" s="66">
        <v>0</v>
      </c>
      <c r="J116" s="66">
        <v>1</v>
      </c>
      <c r="K116" s="66">
        <v>570</v>
      </c>
      <c r="L116" s="66">
        <v>0</v>
      </c>
      <c r="M116" s="66">
        <v>0</v>
      </c>
      <c r="N116" s="66">
        <v>0</v>
      </c>
      <c r="O116" s="66">
        <v>0</v>
      </c>
      <c r="P116" s="66">
        <v>0</v>
      </c>
      <c r="Q116" s="66">
        <v>0</v>
      </c>
      <c r="R116" s="66">
        <v>121</v>
      </c>
      <c r="S116" s="66">
        <v>0</v>
      </c>
      <c r="T116" s="66">
        <v>0</v>
      </c>
      <c r="U116" s="66">
        <v>0</v>
      </c>
      <c r="V116" s="66">
        <v>355</v>
      </c>
      <c r="W116" s="66">
        <v>20</v>
      </c>
      <c r="X116" s="66">
        <v>8</v>
      </c>
      <c r="Y116" s="66">
        <v>1</v>
      </c>
      <c r="Z116" s="66">
        <v>4</v>
      </c>
      <c r="AA116" s="66">
        <v>76</v>
      </c>
      <c r="AB116" s="66">
        <v>0</v>
      </c>
      <c r="AC116" s="66">
        <v>12</v>
      </c>
      <c r="AD116" s="66">
        <v>0</v>
      </c>
      <c r="AE116" s="66">
        <v>0</v>
      </c>
      <c r="AF116" s="66">
        <v>0</v>
      </c>
      <c r="AG116" s="66">
        <v>0</v>
      </c>
      <c r="AH116" s="66">
        <v>0</v>
      </c>
      <c r="AI116" s="66">
        <v>0</v>
      </c>
      <c r="AJ116" s="66">
        <v>0</v>
      </c>
      <c r="AK116" s="66">
        <v>0</v>
      </c>
      <c r="AL116" s="66">
        <v>0</v>
      </c>
      <c r="AM116" s="66">
        <v>0</v>
      </c>
      <c r="AN116" s="66">
        <v>0</v>
      </c>
    </row>
    <row r="117" spans="1:40" ht="12.75" x14ac:dyDescent="0.2">
      <c r="A117" s="65" t="s">
        <v>223</v>
      </c>
      <c r="B117" s="66">
        <v>0</v>
      </c>
      <c r="C117" s="66">
        <v>0</v>
      </c>
      <c r="D117" s="66">
        <v>0</v>
      </c>
      <c r="E117" s="66">
        <v>0</v>
      </c>
      <c r="F117" s="66">
        <v>0</v>
      </c>
      <c r="G117" s="66">
        <v>0</v>
      </c>
      <c r="H117" s="66">
        <v>0</v>
      </c>
      <c r="I117" s="66">
        <v>0</v>
      </c>
      <c r="J117" s="66">
        <v>0</v>
      </c>
      <c r="K117" s="66">
        <v>0</v>
      </c>
      <c r="L117" s="66">
        <v>0</v>
      </c>
      <c r="M117" s="66">
        <v>0</v>
      </c>
      <c r="N117" s="66">
        <v>0</v>
      </c>
      <c r="O117" s="66">
        <v>0</v>
      </c>
      <c r="P117" s="66">
        <v>1</v>
      </c>
      <c r="Q117" s="66">
        <v>0</v>
      </c>
      <c r="R117" s="66">
        <v>0</v>
      </c>
      <c r="S117" s="66">
        <v>0</v>
      </c>
      <c r="T117" s="66">
        <v>0</v>
      </c>
      <c r="U117" s="66">
        <v>0</v>
      </c>
      <c r="V117" s="66">
        <v>0</v>
      </c>
      <c r="W117" s="66">
        <v>0</v>
      </c>
      <c r="X117" s="66">
        <v>15</v>
      </c>
      <c r="Y117" s="66">
        <v>0</v>
      </c>
      <c r="Z117" s="66">
        <v>0</v>
      </c>
      <c r="AA117" s="66">
        <v>0</v>
      </c>
      <c r="AB117" s="66">
        <v>0</v>
      </c>
      <c r="AC117" s="66">
        <v>0</v>
      </c>
      <c r="AD117" s="66">
        <v>0</v>
      </c>
      <c r="AE117" s="66">
        <v>0</v>
      </c>
      <c r="AF117" s="66">
        <v>0</v>
      </c>
      <c r="AG117" s="66">
        <v>0</v>
      </c>
      <c r="AH117" s="66">
        <v>0</v>
      </c>
      <c r="AI117" s="66">
        <v>0</v>
      </c>
      <c r="AJ117" s="66">
        <v>0</v>
      </c>
      <c r="AK117" s="66">
        <v>0</v>
      </c>
      <c r="AL117" s="66">
        <v>0</v>
      </c>
      <c r="AM117" s="66">
        <v>0</v>
      </c>
      <c r="AN117" s="66">
        <v>0</v>
      </c>
    </row>
    <row r="118" spans="1:40" ht="25.5" x14ac:dyDescent="0.2">
      <c r="A118" s="65" t="s">
        <v>224</v>
      </c>
      <c r="B118" s="66">
        <v>0</v>
      </c>
      <c r="C118" s="66">
        <v>0</v>
      </c>
      <c r="D118" s="66">
        <v>0</v>
      </c>
      <c r="E118" s="66">
        <v>0</v>
      </c>
      <c r="F118" s="66">
        <v>0</v>
      </c>
      <c r="G118" s="66">
        <v>0</v>
      </c>
      <c r="H118" s="66">
        <v>0</v>
      </c>
      <c r="I118" s="66">
        <v>0</v>
      </c>
      <c r="J118" s="66">
        <v>0</v>
      </c>
      <c r="K118" s="66">
        <v>0</v>
      </c>
      <c r="L118" s="66">
        <v>0</v>
      </c>
      <c r="M118" s="66">
        <v>0</v>
      </c>
      <c r="N118" s="66">
        <v>0</v>
      </c>
      <c r="O118" s="66">
        <v>0</v>
      </c>
      <c r="P118" s="66">
        <v>0</v>
      </c>
      <c r="Q118" s="66">
        <v>0</v>
      </c>
      <c r="R118" s="66">
        <v>0</v>
      </c>
      <c r="S118" s="66">
        <v>0</v>
      </c>
      <c r="T118" s="66">
        <v>0</v>
      </c>
      <c r="U118" s="66">
        <v>0</v>
      </c>
      <c r="V118" s="66">
        <v>20</v>
      </c>
      <c r="W118" s="66">
        <v>0</v>
      </c>
      <c r="X118" s="66">
        <v>0</v>
      </c>
      <c r="Y118" s="66">
        <v>0</v>
      </c>
      <c r="Z118" s="66">
        <v>0</v>
      </c>
      <c r="AA118" s="66">
        <v>0</v>
      </c>
      <c r="AB118" s="66">
        <v>0</v>
      </c>
      <c r="AC118" s="66">
        <v>0</v>
      </c>
      <c r="AD118" s="66">
        <v>0</v>
      </c>
      <c r="AE118" s="66">
        <v>0</v>
      </c>
      <c r="AF118" s="66">
        <v>0</v>
      </c>
      <c r="AG118" s="66">
        <v>0</v>
      </c>
      <c r="AH118" s="66">
        <v>0</v>
      </c>
      <c r="AI118" s="66">
        <v>0</v>
      </c>
      <c r="AJ118" s="66">
        <v>0</v>
      </c>
      <c r="AK118" s="66">
        <v>0</v>
      </c>
      <c r="AL118" s="66">
        <v>0</v>
      </c>
      <c r="AM118" s="66">
        <v>0</v>
      </c>
      <c r="AN118" s="66">
        <v>0</v>
      </c>
    </row>
    <row r="119" spans="1:40" ht="12.75" x14ac:dyDescent="0.2">
      <c r="A119" s="65" t="s">
        <v>225</v>
      </c>
      <c r="B119" s="66">
        <v>0</v>
      </c>
      <c r="C119" s="66">
        <v>0</v>
      </c>
      <c r="D119" s="66">
        <v>0</v>
      </c>
      <c r="E119" s="66">
        <v>0</v>
      </c>
      <c r="F119" s="66">
        <v>0</v>
      </c>
      <c r="G119" s="66">
        <v>0</v>
      </c>
      <c r="H119" s="66">
        <v>0</v>
      </c>
      <c r="I119" s="66">
        <v>0</v>
      </c>
      <c r="J119" s="66">
        <v>0</v>
      </c>
      <c r="K119" s="66">
        <v>0</v>
      </c>
      <c r="L119" s="66">
        <v>0</v>
      </c>
      <c r="M119" s="66">
        <v>0</v>
      </c>
      <c r="N119" s="66">
        <v>0</v>
      </c>
      <c r="O119" s="66">
        <v>0</v>
      </c>
      <c r="P119" s="66">
        <v>0</v>
      </c>
      <c r="Q119" s="66">
        <v>0</v>
      </c>
      <c r="R119" s="66">
        <v>7</v>
      </c>
      <c r="S119" s="66">
        <v>0</v>
      </c>
      <c r="T119" s="66">
        <v>0</v>
      </c>
      <c r="U119" s="66">
        <v>0</v>
      </c>
      <c r="V119" s="66">
        <v>20</v>
      </c>
      <c r="W119" s="66">
        <v>0</v>
      </c>
      <c r="X119" s="66">
        <v>0</v>
      </c>
      <c r="Y119" s="66">
        <v>0</v>
      </c>
      <c r="Z119" s="66">
        <v>0</v>
      </c>
      <c r="AA119" s="66">
        <v>0</v>
      </c>
      <c r="AB119" s="66">
        <v>0</v>
      </c>
      <c r="AC119" s="66">
        <v>1</v>
      </c>
      <c r="AD119" s="66">
        <v>0</v>
      </c>
      <c r="AE119" s="66">
        <v>0</v>
      </c>
      <c r="AF119" s="66">
        <v>0</v>
      </c>
      <c r="AG119" s="66">
        <v>0</v>
      </c>
      <c r="AH119" s="66">
        <v>0</v>
      </c>
      <c r="AI119" s="66">
        <v>0</v>
      </c>
      <c r="AJ119" s="66">
        <v>0</v>
      </c>
      <c r="AK119" s="66">
        <v>0</v>
      </c>
      <c r="AL119" s="66">
        <v>0</v>
      </c>
      <c r="AM119" s="66">
        <v>0</v>
      </c>
      <c r="AN119" s="66">
        <v>0</v>
      </c>
    </row>
    <row r="120" spans="1:40" ht="12.75" x14ac:dyDescent="0.2">
      <c r="A120" s="65" t="s">
        <v>226</v>
      </c>
      <c r="B120" s="66">
        <v>0</v>
      </c>
      <c r="C120" s="66">
        <v>0</v>
      </c>
      <c r="D120" s="66">
        <v>0</v>
      </c>
      <c r="E120" s="66">
        <v>0</v>
      </c>
      <c r="F120" s="66">
        <v>0</v>
      </c>
      <c r="G120" s="66">
        <v>50</v>
      </c>
      <c r="H120" s="66">
        <v>0</v>
      </c>
      <c r="I120" s="66">
        <v>0</v>
      </c>
      <c r="J120" s="66">
        <v>2</v>
      </c>
      <c r="K120" s="66">
        <v>0</v>
      </c>
      <c r="L120" s="66">
        <v>0</v>
      </c>
      <c r="M120" s="66">
        <v>0</v>
      </c>
      <c r="N120" s="66">
        <v>1</v>
      </c>
      <c r="O120" s="66">
        <v>0</v>
      </c>
      <c r="P120" s="66">
        <v>40</v>
      </c>
      <c r="Q120" s="66">
        <v>0</v>
      </c>
      <c r="R120" s="66">
        <v>0</v>
      </c>
      <c r="S120" s="66">
        <v>0</v>
      </c>
      <c r="T120" s="66">
        <v>0</v>
      </c>
      <c r="U120" s="66">
        <v>0</v>
      </c>
      <c r="V120" s="66">
        <v>50</v>
      </c>
      <c r="W120" s="66">
        <v>2000</v>
      </c>
      <c r="X120" s="66">
        <v>100</v>
      </c>
      <c r="Y120" s="66">
        <v>0</v>
      </c>
      <c r="Z120" s="66">
        <v>0</v>
      </c>
      <c r="AA120" s="66">
        <v>0</v>
      </c>
      <c r="AB120" s="66">
        <v>0</v>
      </c>
      <c r="AC120" s="66">
        <v>0</v>
      </c>
      <c r="AD120" s="66">
        <v>0</v>
      </c>
      <c r="AE120" s="66">
        <v>0</v>
      </c>
      <c r="AF120" s="66">
        <v>0</v>
      </c>
      <c r="AG120" s="66">
        <v>0</v>
      </c>
      <c r="AH120" s="66">
        <v>0</v>
      </c>
      <c r="AI120" s="66">
        <v>0</v>
      </c>
      <c r="AJ120" s="66">
        <v>0</v>
      </c>
      <c r="AK120" s="66">
        <v>0</v>
      </c>
      <c r="AL120" s="66">
        <v>0</v>
      </c>
      <c r="AM120" s="66">
        <v>0</v>
      </c>
      <c r="AN120" s="66">
        <v>0</v>
      </c>
    </row>
    <row r="121" spans="1:40" ht="12.75" x14ac:dyDescent="0.2">
      <c r="A121" s="65" t="s">
        <v>227</v>
      </c>
      <c r="B121" s="66">
        <v>0</v>
      </c>
      <c r="C121" s="66">
        <v>0</v>
      </c>
      <c r="D121" s="66">
        <v>0</v>
      </c>
      <c r="E121" s="66">
        <v>0</v>
      </c>
      <c r="F121" s="66">
        <v>0</v>
      </c>
      <c r="G121" s="66">
        <v>0</v>
      </c>
      <c r="H121" s="66">
        <v>0</v>
      </c>
      <c r="I121" s="66">
        <v>0</v>
      </c>
      <c r="J121" s="66">
        <v>0</v>
      </c>
      <c r="K121" s="66">
        <v>0</v>
      </c>
      <c r="L121" s="66">
        <v>0</v>
      </c>
      <c r="M121" s="66">
        <v>0</v>
      </c>
      <c r="N121" s="66">
        <v>0</v>
      </c>
      <c r="O121" s="66">
        <v>0</v>
      </c>
      <c r="P121" s="66">
        <v>0</v>
      </c>
      <c r="Q121" s="66">
        <v>0</v>
      </c>
      <c r="R121" s="66">
        <v>0</v>
      </c>
      <c r="S121" s="66">
        <v>0</v>
      </c>
      <c r="T121" s="66">
        <v>0</v>
      </c>
      <c r="U121" s="66">
        <v>0</v>
      </c>
      <c r="V121" s="66">
        <v>0</v>
      </c>
      <c r="W121" s="66">
        <v>0</v>
      </c>
      <c r="X121" s="66">
        <v>50</v>
      </c>
      <c r="Y121" s="66">
        <v>0</v>
      </c>
      <c r="Z121" s="66">
        <v>0</v>
      </c>
      <c r="AA121" s="66">
        <v>0</v>
      </c>
      <c r="AB121" s="66">
        <v>0</v>
      </c>
      <c r="AC121" s="66">
        <v>1</v>
      </c>
      <c r="AD121" s="66">
        <v>0</v>
      </c>
      <c r="AE121" s="66">
        <v>0</v>
      </c>
      <c r="AF121" s="66">
        <v>0</v>
      </c>
      <c r="AG121" s="66">
        <v>0</v>
      </c>
      <c r="AH121" s="66">
        <v>0</v>
      </c>
      <c r="AI121" s="66">
        <v>0</v>
      </c>
      <c r="AJ121" s="66">
        <v>0</v>
      </c>
      <c r="AK121" s="66">
        <v>0</v>
      </c>
      <c r="AL121" s="66">
        <v>0</v>
      </c>
      <c r="AM121" s="66">
        <v>0</v>
      </c>
      <c r="AN121" s="66">
        <v>0</v>
      </c>
    </row>
    <row r="122" spans="1:40" ht="12.75" x14ac:dyDescent="0.2">
      <c r="A122" s="65" t="s">
        <v>228</v>
      </c>
      <c r="B122" s="66">
        <v>0</v>
      </c>
      <c r="C122" s="66">
        <v>0</v>
      </c>
      <c r="D122" s="66">
        <v>0</v>
      </c>
      <c r="E122" s="66">
        <v>0</v>
      </c>
      <c r="F122" s="66">
        <v>0</v>
      </c>
      <c r="G122" s="66">
        <v>60</v>
      </c>
      <c r="H122" s="66">
        <v>0</v>
      </c>
      <c r="I122" s="66">
        <v>0</v>
      </c>
      <c r="J122" s="66">
        <v>0</v>
      </c>
      <c r="K122" s="66">
        <v>0</v>
      </c>
      <c r="L122" s="66">
        <v>0</v>
      </c>
      <c r="M122" s="66">
        <v>0</v>
      </c>
      <c r="N122" s="66">
        <v>50</v>
      </c>
      <c r="O122" s="66">
        <v>0</v>
      </c>
      <c r="P122" s="66">
        <v>15</v>
      </c>
      <c r="Q122" s="66">
        <v>0</v>
      </c>
      <c r="R122" s="66">
        <v>1</v>
      </c>
      <c r="S122" s="66">
        <v>0</v>
      </c>
      <c r="T122" s="66">
        <v>0</v>
      </c>
      <c r="U122" s="66">
        <v>0</v>
      </c>
      <c r="V122" s="66">
        <v>270</v>
      </c>
      <c r="W122" s="66">
        <v>1100</v>
      </c>
      <c r="X122" s="66">
        <v>50</v>
      </c>
      <c r="Y122" s="66">
        <v>31</v>
      </c>
      <c r="Z122" s="66">
        <v>20</v>
      </c>
      <c r="AA122" s="66">
        <v>683</v>
      </c>
      <c r="AB122" s="66">
        <v>4</v>
      </c>
      <c r="AC122" s="66">
        <v>12</v>
      </c>
      <c r="AD122" s="66">
        <v>0</v>
      </c>
      <c r="AE122" s="66">
        <v>0</v>
      </c>
      <c r="AF122" s="66">
        <v>0</v>
      </c>
      <c r="AG122" s="66">
        <v>0</v>
      </c>
      <c r="AH122" s="66">
        <v>0</v>
      </c>
      <c r="AI122" s="66">
        <v>0</v>
      </c>
      <c r="AJ122" s="66">
        <v>0</v>
      </c>
      <c r="AK122" s="66">
        <v>0</v>
      </c>
      <c r="AL122" s="66">
        <v>0</v>
      </c>
      <c r="AM122" s="66">
        <v>0</v>
      </c>
      <c r="AN122" s="66">
        <v>0</v>
      </c>
    </row>
    <row r="123" spans="1:40" ht="25.5" x14ac:dyDescent="0.2">
      <c r="A123" s="65" t="s">
        <v>229</v>
      </c>
      <c r="B123" s="66">
        <v>0</v>
      </c>
      <c r="C123" s="66">
        <v>0</v>
      </c>
      <c r="D123" s="66">
        <v>0</v>
      </c>
      <c r="E123" s="66">
        <v>0</v>
      </c>
      <c r="F123" s="66">
        <v>0</v>
      </c>
      <c r="G123" s="66">
        <v>0</v>
      </c>
      <c r="H123" s="66">
        <v>0</v>
      </c>
      <c r="I123" s="66">
        <v>0</v>
      </c>
      <c r="J123" s="66">
        <v>0</v>
      </c>
      <c r="K123" s="66">
        <v>0</v>
      </c>
      <c r="L123" s="66">
        <v>0</v>
      </c>
      <c r="M123" s="66">
        <v>0</v>
      </c>
      <c r="N123" s="66">
        <v>0</v>
      </c>
      <c r="O123" s="66">
        <v>0</v>
      </c>
      <c r="P123" s="66">
        <v>40</v>
      </c>
      <c r="Q123" s="66">
        <v>1200</v>
      </c>
      <c r="R123" s="66">
        <v>0</v>
      </c>
      <c r="S123" s="66">
        <v>0</v>
      </c>
      <c r="T123" s="66">
        <v>0</v>
      </c>
      <c r="U123" s="66">
        <v>0</v>
      </c>
      <c r="V123" s="66">
        <v>0</v>
      </c>
      <c r="W123" s="66">
        <v>250</v>
      </c>
      <c r="X123" s="66">
        <v>140</v>
      </c>
      <c r="Y123" s="66">
        <v>0</v>
      </c>
      <c r="Z123" s="66">
        <v>0</v>
      </c>
      <c r="AA123" s="66">
        <v>0</v>
      </c>
      <c r="AB123" s="66">
        <v>0</v>
      </c>
      <c r="AC123" s="66">
        <v>25</v>
      </c>
      <c r="AD123" s="66">
        <v>0</v>
      </c>
      <c r="AE123" s="66">
        <v>0</v>
      </c>
      <c r="AF123" s="66">
        <v>0</v>
      </c>
      <c r="AG123" s="66">
        <v>0</v>
      </c>
      <c r="AH123" s="66">
        <v>0</v>
      </c>
      <c r="AI123" s="66">
        <v>100</v>
      </c>
      <c r="AJ123" s="66">
        <v>0</v>
      </c>
      <c r="AK123" s="66">
        <v>0</v>
      </c>
      <c r="AL123" s="66">
        <v>0</v>
      </c>
      <c r="AM123" s="66">
        <v>0</v>
      </c>
      <c r="AN123" s="66">
        <v>0</v>
      </c>
    </row>
    <row r="124" spans="1:40" ht="12.75" x14ac:dyDescent="0.2">
      <c r="A124" s="65" t="s">
        <v>230</v>
      </c>
      <c r="B124" s="66">
        <v>0</v>
      </c>
      <c r="C124" s="66">
        <v>0</v>
      </c>
      <c r="D124" s="66">
        <v>0</v>
      </c>
      <c r="E124" s="66">
        <v>0</v>
      </c>
      <c r="F124" s="66">
        <v>0</v>
      </c>
      <c r="G124" s="66">
        <v>15</v>
      </c>
      <c r="H124" s="66">
        <v>0</v>
      </c>
      <c r="I124" s="66">
        <v>13</v>
      </c>
      <c r="J124" s="66">
        <v>0</v>
      </c>
      <c r="K124" s="66">
        <v>8</v>
      </c>
      <c r="L124" s="66">
        <v>0</v>
      </c>
      <c r="M124" s="66">
        <v>0</v>
      </c>
      <c r="N124" s="66">
        <v>1</v>
      </c>
      <c r="O124" s="66">
        <v>0</v>
      </c>
      <c r="P124" s="66">
        <v>110</v>
      </c>
      <c r="Q124" s="66">
        <v>0</v>
      </c>
      <c r="R124" s="66">
        <v>345</v>
      </c>
      <c r="S124" s="66">
        <v>0</v>
      </c>
      <c r="T124" s="66">
        <v>0</v>
      </c>
      <c r="U124" s="66">
        <v>0</v>
      </c>
      <c r="V124" s="66">
        <v>200</v>
      </c>
      <c r="W124" s="66">
        <v>800</v>
      </c>
      <c r="X124" s="66">
        <v>203</v>
      </c>
      <c r="Y124" s="66">
        <v>21</v>
      </c>
      <c r="Z124" s="66">
        <v>0</v>
      </c>
      <c r="AA124" s="66">
        <v>8</v>
      </c>
      <c r="AB124" s="66">
        <v>1</v>
      </c>
      <c r="AC124" s="66">
        <v>105</v>
      </c>
      <c r="AD124" s="66">
        <v>0</v>
      </c>
      <c r="AE124" s="66">
        <v>0</v>
      </c>
      <c r="AF124" s="66">
        <v>0</v>
      </c>
      <c r="AG124" s="66">
        <v>0</v>
      </c>
      <c r="AH124" s="66">
        <v>0</v>
      </c>
      <c r="AI124" s="66">
        <v>0</v>
      </c>
      <c r="AJ124" s="66">
        <v>0</v>
      </c>
      <c r="AK124" s="66">
        <v>0</v>
      </c>
      <c r="AL124" s="66">
        <v>0</v>
      </c>
      <c r="AM124" s="66">
        <v>0</v>
      </c>
      <c r="AN124" s="66">
        <v>0</v>
      </c>
    </row>
    <row r="125" spans="1:40" ht="12.75" x14ac:dyDescent="0.2">
      <c r="A125" s="65" t="s">
        <v>231</v>
      </c>
      <c r="B125" s="66">
        <v>0</v>
      </c>
      <c r="C125" s="66">
        <v>0</v>
      </c>
      <c r="D125" s="66">
        <v>0</v>
      </c>
      <c r="E125" s="66">
        <v>0</v>
      </c>
      <c r="F125" s="66">
        <v>0</v>
      </c>
      <c r="G125" s="66">
        <v>0</v>
      </c>
      <c r="H125" s="66">
        <v>0</v>
      </c>
      <c r="I125" s="66">
        <v>0</v>
      </c>
      <c r="J125" s="66">
        <v>0</v>
      </c>
      <c r="K125" s="66">
        <v>0</v>
      </c>
      <c r="L125" s="66">
        <v>0</v>
      </c>
      <c r="M125" s="66">
        <v>0</v>
      </c>
      <c r="N125" s="66">
        <v>0</v>
      </c>
      <c r="O125" s="66">
        <v>0</v>
      </c>
      <c r="P125" s="66">
        <v>0</v>
      </c>
      <c r="Q125" s="66">
        <v>0</v>
      </c>
      <c r="R125" s="66">
        <v>10</v>
      </c>
      <c r="S125" s="66">
        <v>0</v>
      </c>
      <c r="T125" s="66">
        <v>0</v>
      </c>
      <c r="U125" s="66">
        <v>0</v>
      </c>
      <c r="V125" s="66">
        <v>0</v>
      </c>
      <c r="W125" s="66">
        <v>20</v>
      </c>
      <c r="X125" s="66">
        <v>0</v>
      </c>
      <c r="Y125" s="66">
        <v>0</v>
      </c>
      <c r="Z125" s="66">
        <v>0</v>
      </c>
      <c r="AA125" s="66">
        <v>0</v>
      </c>
      <c r="AB125" s="66">
        <v>0</v>
      </c>
      <c r="AC125" s="66">
        <v>0</v>
      </c>
      <c r="AD125" s="66">
        <v>0</v>
      </c>
      <c r="AE125" s="66">
        <v>0</v>
      </c>
      <c r="AF125" s="66">
        <v>0</v>
      </c>
      <c r="AG125" s="66">
        <v>0</v>
      </c>
      <c r="AH125" s="66">
        <v>0</v>
      </c>
      <c r="AI125" s="66">
        <v>100</v>
      </c>
      <c r="AJ125" s="66">
        <v>0</v>
      </c>
      <c r="AK125" s="66">
        <v>0</v>
      </c>
      <c r="AL125" s="66">
        <v>0</v>
      </c>
      <c r="AM125" s="66">
        <v>0</v>
      </c>
      <c r="AN125" s="66">
        <v>0</v>
      </c>
    </row>
    <row r="126" spans="1:40" ht="12.75" x14ac:dyDescent="0.2">
      <c r="A126" s="65" t="s">
        <v>232</v>
      </c>
      <c r="B126" s="66">
        <v>0</v>
      </c>
      <c r="C126" s="66">
        <v>0</v>
      </c>
      <c r="D126" s="66">
        <v>0</v>
      </c>
      <c r="E126" s="66">
        <v>0</v>
      </c>
      <c r="F126" s="66">
        <v>0</v>
      </c>
      <c r="G126" s="66">
        <v>110</v>
      </c>
      <c r="H126" s="66">
        <v>0</v>
      </c>
      <c r="I126" s="66">
        <v>1</v>
      </c>
      <c r="J126" s="66">
        <v>0</v>
      </c>
      <c r="K126" s="66">
        <v>0</v>
      </c>
      <c r="L126" s="66">
        <v>0</v>
      </c>
      <c r="M126" s="66">
        <v>0</v>
      </c>
      <c r="N126" s="66">
        <v>0</v>
      </c>
      <c r="O126" s="66">
        <v>0</v>
      </c>
      <c r="P126" s="66">
        <v>0</v>
      </c>
      <c r="Q126" s="66">
        <v>0</v>
      </c>
      <c r="R126" s="66">
        <v>55</v>
      </c>
      <c r="S126" s="66">
        <v>0</v>
      </c>
      <c r="T126" s="66">
        <v>0</v>
      </c>
      <c r="U126" s="66">
        <v>0</v>
      </c>
      <c r="V126" s="66">
        <v>447</v>
      </c>
      <c r="W126" s="66">
        <v>800</v>
      </c>
      <c r="X126" s="66">
        <v>275</v>
      </c>
      <c r="Y126" s="66">
        <v>83</v>
      </c>
      <c r="Z126" s="66">
        <v>8</v>
      </c>
      <c r="AA126" s="66">
        <v>31</v>
      </c>
      <c r="AB126" s="66">
        <v>1</v>
      </c>
      <c r="AC126" s="66">
        <v>7</v>
      </c>
      <c r="AD126" s="66">
        <v>0</v>
      </c>
      <c r="AE126" s="66">
        <v>0</v>
      </c>
      <c r="AF126" s="66">
        <v>0</v>
      </c>
      <c r="AG126" s="66">
        <v>0</v>
      </c>
      <c r="AH126" s="66">
        <v>0</v>
      </c>
      <c r="AI126" s="66">
        <v>0</v>
      </c>
      <c r="AJ126" s="66">
        <v>0</v>
      </c>
      <c r="AK126" s="66">
        <v>0</v>
      </c>
      <c r="AL126" s="66">
        <v>0</v>
      </c>
      <c r="AM126" s="66">
        <v>0</v>
      </c>
      <c r="AN126" s="66">
        <v>0</v>
      </c>
    </row>
    <row r="127" spans="1:40" ht="12.75" x14ac:dyDescent="0.2">
      <c r="A127" s="65" t="s">
        <v>233</v>
      </c>
      <c r="B127" s="66">
        <v>0</v>
      </c>
      <c r="C127" s="66">
        <v>0</v>
      </c>
      <c r="D127" s="66">
        <v>0</v>
      </c>
      <c r="E127" s="66">
        <v>0</v>
      </c>
      <c r="F127" s="66">
        <v>0</v>
      </c>
      <c r="G127" s="66">
        <v>0</v>
      </c>
      <c r="H127" s="66">
        <v>110</v>
      </c>
      <c r="I127" s="66">
        <v>104</v>
      </c>
      <c r="J127" s="66">
        <v>20</v>
      </c>
      <c r="K127" s="66">
        <v>0</v>
      </c>
      <c r="L127" s="66">
        <v>0</v>
      </c>
      <c r="M127" s="66">
        <v>0</v>
      </c>
      <c r="N127" s="66">
        <v>1300</v>
      </c>
      <c r="O127" s="66">
        <v>0</v>
      </c>
      <c r="P127" s="66">
        <v>3200</v>
      </c>
      <c r="Q127" s="66">
        <v>12000</v>
      </c>
      <c r="R127" s="66">
        <v>4000</v>
      </c>
      <c r="S127" s="66">
        <v>0</v>
      </c>
      <c r="T127" s="66">
        <v>0</v>
      </c>
      <c r="U127" s="66">
        <v>0</v>
      </c>
      <c r="V127" s="66">
        <v>550</v>
      </c>
      <c r="W127" s="66">
        <v>400</v>
      </c>
      <c r="X127" s="66">
        <v>3080</v>
      </c>
      <c r="Y127" s="66">
        <v>200</v>
      </c>
      <c r="Z127" s="66">
        <v>329</v>
      </c>
      <c r="AA127" s="66">
        <v>1200</v>
      </c>
      <c r="AB127" s="66">
        <v>20</v>
      </c>
      <c r="AC127" s="66">
        <v>75</v>
      </c>
      <c r="AD127" s="66">
        <v>0</v>
      </c>
      <c r="AE127" s="66">
        <v>0</v>
      </c>
      <c r="AF127" s="66">
        <v>0</v>
      </c>
      <c r="AG127" s="66">
        <v>0</v>
      </c>
      <c r="AH127" s="66">
        <v>0</v>
      </c>
      <c r="AI127" s="66">
        <v>0</v>
      </c>
      <c r="AJ127" s="66">
        <v>0</v>
      </c>
      <c r="AK127" s="66">
        <v>0</v>
      </c>
      <c r="AL127" s="66">
        <v>0</v>
      </c>
      <c r="AM127" s="66">
        <v>0</v>
      </c>
      <c r="AN127" s="66">
        <v>0</v>
      </c>
    </row>
    <row r="128" spans="1:40" ht="12.75" x14ac:dyDescent="0.2">
      <c r="A128" s="65" t="s">
        <v>234</v>
      </c>
      <c r="B128" s="66">
        <v>0</v>
      </c>
      <c r="C128" s="66">
        <v>63</v>
      </c>
      <c r="D128" s="66">
        <v>243</v>
      </c>
      <c r="E128" s="66">
        <v>0</v>
      </c>
      <c r="F128" s="66">
        <v>0</v>
      </c>
      <c r="G128" s="66">
        <v>8000</v>
      </c>
      <c r="H128" s="66">
        <v>355</v>
      </c>
      <c r="I128" s="66">
        <v>1083</v>
      </c>
      <c r="J128" s="66">
        <v>75</v>
      </c>
      <c r="K128" s="66">
        <v>290</v>
      </c>
      <c r="L128" s="66">
        <v>0</v>
      </c>
      <c r="M128" s="66">
        <v>0</v>
      </c>
      <c r="N128" s="66">
        <v>800</v>
      </c>
      <c r="O128" s="66">
        <v>0</v>
      </c>
      <c r="P128" s="66">
        <v>5874</v>
      </c>
      <c r="Q128" s="66">
        <v>0</v>
      </c>
      <c r="R128" s="66">
        <v>5200</v>
      </c>
      <c r="S128" s="66">
        <v>0</v>
      </c>
      <c r="T128" s="66">
        <v>0</v>
      </c>
      <c r="U128" s="66">
        <v>0</v>
      </c>
      <c r="V128" s="66">
        <v>6688</v>
      </c>
      <c r="W128" s="66">
        <v>17000</v>
      </c>
      <c r="X128" s="66">
        <v>5100</v>
      </c>
      <c r="Y128" s="66">
        <v>443</v>
      </c>
      <c r="Z128" s="66">
        <v>1261</v>
      </c>
      <c r="AA128" s="66">
        <v>7636</v>
      </c>
      <c r="AB128" s="66">
        <v>112</v>
      </c>
      <c r="AC128" s="66">
        <v>2073</v>
      </c>
      <c r="AD128" s="66">
        <v>0</v>
      </c>
      <c r="AE128" s="66">
        <v>0</v>
      </c>
      <c r="AF128" s="66">
        <v>0</v>
      </c>
      <c r="AG128" s="66">
        <v>0</v>
      </c>
      <c r="AH128" s="66">
        <v>0</v>
      </c>
      <c r="AI128" s="66">
        <v>0</v>
      </c>
      <c r="AJ128" s="66">
        <v>0</v>
      </c>
      <c r="AK128" s="66">
        <v>0</v>
      </c>
      <c r="AL128" s="66">
        <v>110</v>
      </c>
      <c r="AM128" s="66">
        <v>0</v>
      </c>
      <c r="AN128" s="66">
        <v>0</v>
      </c>
    </row>
    <row r="129" spans="1:40" ht="12.75" x14ac:dyDescent="0.2">
      <c r="A129" s="65" t="s">
        <v>235</v>
      </c>
      <c r="B129" s="66">
        <v>0</v>
      </c>
      <c r="C129" s="66">
        <v>0</v>
      </c>
      <c r="D129" s="66">
        <v>0</v>
      </c>
      <c r="E129" s="66">
        <v>0</v>
      </c>
      <c r="F129" s="66">
        <v>0</v>
      </c>
      <c r="G129" s="66">
        <v>0</v>
      </c>
      <c r="H129" s="66">
        <v>0</v>
      </c>
      <c r="I129" s="66">
        <v>0</v>
      </c>
      <c r="J129" s="66">
        <v>0</v>
      </c>
      <c r="K129" s="66">
        <v>0</v>
      </c>
      <c r="L129" s="66">
        <v>0</v>
      </c>
      <c r="M129" s="66">
        <v>0</v>
      </c>
      <c r="N129" s="66">
        <v>0</v>
      </c>
      <c r="O129" s="66">
        <v>0</v>
      </c>
      <c r="P129" s="66">
        <v>0</v>
      </c>
      <c r="Q129" s="66">
        <v>0</v>
      </c>
      <c r="R129" s="66">
        <v>120</v>
      </c>
      <c r="S129" s="66">
        <v>0</v>
      </c>
      <c r="T129" s="66">
        <v>0</v>
      </c>
      <c r="U129" s="66">
        <v>0</v>
      </c>
      <c r="V129" s="66">
        <v>0</v>
      </c>
      <c r="W129" s="66">
        <v>0</v>
      </c>
      <c r="X129" s="66">
        <v>101</v>
      </c>
      <c r="Y129" s="66">
        <v>0</v>
      </c>
      <c r="Z129" s="66">
        <v>0</v>
      </c>
      <c r="AA129" s="66">
        <v>0</v>
      </c>
      <c r="AB129" s="66">
        <v>0</v>
      </c>
      <c r="AC129" s="66">
        <v>1</v>
      </c>
      <c r="AD129" s="66">
        <v>0</v>
      </c>
      <c r="AE129" s="66">
        <v>0</v>
      </c>
      <c r="AF129" s="66">
        <v>0</v>
      </c>
      <c r="AG129" s="66">
        <v>0</v>
      </c>
      <c r="AH129" s="66">
        <v>0</v>
      </c>
      <c r="AI129" s="66">
        <v>0</v>
      </c>
      <c r="AJ129" s="66">
        <v>0</v>
      </c>
      <c r="AK129" s="66">
        <v>0</v>
      </c>
      <c r="AL129" s="66">
        <v>0</v>
      </c>
      <c r="AM129" s="66">
        <v>0</v>
      </c>
      <c r="AN129" s="66">
        <v>0</v>
      </c>
    </row>
    <row r="130" spans="1:40" ht="12.75" x14ac:dyDescent="0.2">
      <c r="A130" s="65" t="s">
        <v>236</v>
      </c>
      <c r="B130" s="66">
        <v>0</v>
      </c>
      <c r="C130" s="66">
        <v>0</v>
      </c>
      <c r="D130" s="66">
        <v>0</v>
      </c>
      <c r="E130" s="66">
        <v>0</v>
      </c>
      <c r="F130" s="66">
        <v>0</v>
      </c>
      <c r="G130" s="66">
        <v>0</v>
      </c>
      <c r="H130" s="66">
        <v>0</v>
      </c>
      <c r="I130" s="66">
        <v>0</v>
      </c>
      <c r="J130" s="66">
        <v>0</v>
      </c>
      <c r="K130" s="66">
        <v>20</v>
      </c>
      <c r="L130" s="66">
        <v>0</v>
      </c>
      <c r="M130" s="66">
        <v>0</v>
      </c>
      <c r="N130" s="66">
        <v>10</v>
      </c>
      <c r="O130" s="66">
        <v>0</v>
      </c>
      <c r="P130" s="66">
        <v>30</v>
      </c>
      <c r="Q130" s="66">
        <v>0</v>
      </c>
      <c r="R130" s="66">
        <v>1890</v>
      </c>
      <c r="S130" s="66">
        <v>0</v>
      </c>
      <c r="T130" s="66">
        <v>0</v>
      </c>
      <c r="U130" s="66">
        <v>0</v>
      </c>
      <c r="V130" s="66">
        <v>0</v>
      </c>
      <c r="W130" s="66">
        <v>200</v>
      </c>
      <c r="X130" s="66">
        <v>545</v>
      </c>
      <c r="Y130" s="66">
        <v>0</v>
      </c>
      <c r="Z130" s="66">
        <v>0</v>
      </c>
      <c r="AA130" s="66">
        <v>96</v>
      </c>
      <c r="AB130" s="66">
        <v>0</v>
      </c>
      <c r="AC130" s="66">
        <v>135</v>
      </c>
      <c r="AD130" s="66">
        <v>0</v>
      </c>
      <c r="AE130" s="66">
        <v>0</v>
      </c>
      <c r="AF130" s="66">
        <v>0</v>
      </c>
      <c r="AG130" s="66">
        <v>0</v>
      </c>
      <c r="AH130" s="66">
        <v>0</v>
      </c>
      <c r="AI130" s="66">
        <v>0</v>
      </c>
      <c r="AJ130" s="66">
        <v>0</v>
      </c>
      <c r="AK130" s="66">
        <v>0</v>
      </c>
      <c r="AL130" s="66">
        <v>0</v>
      </c>
      <c r="AM130" s="66">
        <v>0</v>
      </c>
      <c r="AN130" s="66">
        <v>0</v>
      </c>
    </row>
    <row r="131" spans="1:40" ht="12.75" x14ac:dyDescent="0.2">
      <c r="A131" s="65" t="s">
        <v>237</v>
      </c>
      <c r="B131" s="66">
        <v>0</v>
      </c>
      <c r="C131" s="66">
        <v>0</v>
      </c>
      <c r="D131" s="66">
        <v>0</v>
      </c>
      <c r="E131" s="66">
        <v>0</v>
      </c>
      <c r="F131" s="66">
        <v>0</v>
      </c>
      <c r="G131" s="66">
        <v>40</v>
      </c>
      <c r="H131" s="66">
        <v>0</v>
      </c>
      <c r="I131" s="66">
        <v>0</v>
      </c>
      <c r="J131" s="66">
        <v>0</v>
      </c>
      <c r="K131" s="66">
        <v>15</v>
      </c>
      <c r="L131" s="66">
        <v>0</v>
      </c>
      <c r="M131" s="66">
        <v>0</v>
      </c>
      <c r="N131" s="66">
        <v>0</v>
      </c>
      <c r="O131" s="66">
        <v>0</v>
      </c>
      <c r="P131" s="66">
        <v>0</v>
      </c>
      <c r="Q131" s="66">
        <v>0</v>
      </c>
      <c r="R131" s="66">
        <v>20</v>
      </c>
      <c r="S131" s="66">
        <v>0</v>
      </c>
      <c r="T131" s="66">
        <v>0</v>
      </c>
      <c r="U131" s="66">
        <v>0</v>
      </c>
      <c r="V131" s="66">
        <v>0</v>
      </c>
      <c r="W131" s="66">
        <v>30</v>
      </c>
      <c r="X131" s="66">
        <v>0</v>
      </c>
      <c r="Y131" s="66">
        <v>0</v>
      </c>
      <c r="Z131" s="66">
        <v>0</v>
      </c>
      <c r="AA131" s="66">
        <v>0</v>
      </c>
      <c r="AB131" s="66">
        <v>0</v>
      </c>
      <c r="AC131" s="66">
        <v>0</v>
      </c>
      <c r="AD131" s="66">
        <v>0</v>
      </c>
      <c r="AE131" s="66">
        <v>0</v>
      </c>
      <c r="AF131" s="66">
        <v>0</v>
      </c>
      <c r="AG131" s="66">
        <v>0</v>
      </c>
      <c r="AH131" s="66">
        <v>0</v>
      </c>
      <c r="AI131" s="66">
        <v>0</v>
      </c>
      <c r="AJ131" s="66">
        <v>0</v>
      </c>
      <c r="AK131" s="66">
        <v>0</v>
      </c>
      <c r="AL131" s="66">
        <v>0</v>
      </c>
      <c r="AM131" s="66">
        <v>0</v>
      </c>
      <c r="AN131" s="66">
        <v>0</v>
      </c>
    </row>
    <row r="132" spans="1:40" ht="12.75" x14ac:dyDescent="0.2">
      <c r="A132" s="65" t="s">
        <v>238</v>
      </c>
      <c r="B132" s="66">
        <v>0</v>
      </c>
      <c r="C132" s="66">
        <v>0</v>
      </c>
      <c r="D132" s="66">
        <v>0</v>
      </c>
      <c r="E132" s="66">
        <v>0</v>
      </c>
      <c r="F132" s="66">
        <v>0</v>
      </c>
      <c r="G132" s="66">
        <v>0</v>
      </c>
      <c r="H132" s="66">
        <v>0</v>
      </c>
      <c r="I132" s="66">
        <v>0</v>
      </c>
      <c r="J132" s="66">
        <v>1</v>
      </c>
      <c r="K132" s="66">
        <v>0</v>
      </c>
      <c r="L132" s="66">
        <v>0</v>
      </c>
      <c r="M132" s="66">
        <v>0</v>
      </c>
      <c r="N132" s="66">
        <v>30</v>
      </c>
      <c r="O132" s="66">
        <v>0</v>
      </c>
      <c r="P132" s="66">
        <v>0</v>
      </c>
      <c r="Q132" s="66">
        <v>0</v>
      </c>
      <c r="R132" s="66">
        <v>15</v>
      </c>
      <c r="S132" s="66">
        <v>0</v>
      </c>
      <c r="T132" s="66">
        <v>0</v>
      </c>
      <c r="U132" s="66">
        <v>0</v>
      </c>
      <c r="V132" s="66">
        <v>0</v>
      </c>
      <c r="W132" s="66">
        <v>0</v>
      </c>
      <c r="X132" s="66">
        <v>130</v>
      </c>
      <c r="Y132" s="66">
        <v>0</v>
      </c>
      <c r="Z132" s="66">
        <v>0</v>
      </c>
      <c r="AA132" s="66">
        <v>0</v>
      </c>
      <c r="AB132" s="66">
        <v>0</v>
      </c>
      <c r="AC132" s="66">
        <v>0</v>
      </c>
      <c r="AD132" s="66">
        <v>0</v>
      </c>
      <c r="AE132" s="66">
        <v>0</v>
      </c>
      <c r="AF132" s="66">
        <v>0</v>
      </c>
      <c r="AG132" s="66">
        <v>0</v>
      </c>
      <c r="AH132" s="66">
        <v>0</v>
      </c>
      <c r="AI132" s="66">
        <v>0</v>
      </c>
      <c r="AJ132" s="66">
        <v>0</v>
      </c>
      <c r="AK132" s="66">
        <v>0</v>
      </c>
      <c r="AL132" s="66">
        <v>0</v>
      </c>
      <c r="AM132" s="66">
        <v>0</v>
      </c>
      <c r="AN132" s="66">
        <v>0</v>
      </c>
    </row>
    <row r="133" spans="1:40" ht="12.75" x14ac:dyDescent="0.2">
      <c r="A133" s="65" t="s">
        <v>239</v>
      </c>
      <c r="B133" s="66">
        <v>0</v>
      </c>
      <c r="C133" s="66">
        <v>0</v>
      </c>
      <c r="D133" s="66">
        <v>0</v>
      </c>
      <c r="E133" s="66">
        <v>0</v>
      </c>
      <c r="F133" s="66">
        <v>0</v>
      </c>
      <c r="G133" s="66">
        <v>1150</v>
      </c>
      <c r="H133" s="66">
        <v>0</v>
      </c>
      <c r="I133" s="66">
        <v>32</v>
      </c>
      <c r="J133" s="66">
        <v>320</v>
      </c>
      <c r="K133" s="66">
        <v>4</v>
      </c>
      <c r="L133" s="66">
        <v>0</v>
      </c>
      <c r="M133" s="66">
        <v>0</v>
      </c>
      <c r="N133" s="66">
        <v>5</v>
      </c>
      <c r="O133" s="66">
        <v>0</v>
      </c>
      <c r="P133" s="66">
        <v>50</v>
      </c>
      <c r="Q133" s="66">
        <v>0</v>
      </c>
      <c r="R133" s="66">
        <v>200</v>
      </c>
      <c r="S133" s="66">
        <v>0</v>
      </c>
      <c r="T133" s="66">
        <v>0</v>
      </c>
      <c r="U133" s="66">
        <v>0</v>
      </c>
      <c r="V133" s="66">
        <v>400</v>
      </c>
      <c r="W133" s="66">
        <v>750</v>
      </c>
      <c r="X133" s="66">
        <v>1650</v>
      </c>
      <c r="Y133" s="66">
        <v>41</v>
      </c>
      <c r="Z133" s="66">
        <v>721</v>
      </c>
      <c r="AA133" s="66">
        <v>269</v>
      </c>
      <c r="AB133" s="66">
        <v>8</v>
      </c>
      <c r="AC133" s="66">
        <v>1124</v>
      </c>
      <c r="AD133" s="66">
        <v>0</v>
      </c>
      <c r="AE133" s="66">
        <v>0</v>
      </c>
      <c r="AF133" s="66">
        <v>0</v>
      </c>
      <c r="AG133" s="66">
        <v>0</v>
      </c>
      <c r="AH133" s="66">
        <v>0</v>
      </c>
      <c r="AI133" s="66">
        <v>0</v>
      </c>
      <c r="AJ133" s="66">
        <v>0</v>
      </c>
      <c r="AK133" s="66">
        <v>0</v>
      </c>
      <c r="AL133" s="66">
        <v>0</v>
      </c>
      <c r="AM133" s="66">
        <v>0</v>
      </c>
      <c r="AN133" s="66">
        <v>0</v>
      </c>
    </row>
    <row r="134" spans="1:40" ht="12.75" x14ac:dyDescent="0.2">
      <c r="A134" s="65" t="s">
        <v>240</v>
      </c>
      <c r="B134" s="66">
        <v>0</v>
      </c>
      <c r="C134" s="66">
        <v>0</v>
      </c>
      <c r="D134" s="66">
        <v>0</v>
      </c>
      <c r="E134" s="66">
        <v>0</v>
      </c>
      <c r="F134" s="66">
        <v>0</v>
      </c>
      <c r="G134" s="66">
        <v>0</v>
      </c>
      <c r="H134" s="66">
        <v>0</v>
      </c>
      <c r="I134" s="66">
        <v>0</v>
      </c>
      <c r="J134" s="66">
        <v>0</v>
      </c>
      <c r="K134" s="66">
        <v>0</v>
      </c>
      <c r="L134" s="66">
        <v>0</v>
      </c>
      <c r="M134" s="66">
        <v>0</v>
      </c>
      <c r="N134" s="66">
        <v>0</v>
      </c>
      <c r="O134" s="66">
        <v>0</v>
      </c>
      <c r="P134" s="66">
        <v>0</v>
      </c>
      <c r="Q134" s="66">
        <v>0</v>
      </c>
      <c r="R134" s="66">
        <v>0</v>
      </c>
      <c r="S134" s="66">
        <v>0</v>
      </c>
      <c r="T134" s="66">
        <v>0</v>
      </c>
      <c r="U134" s="66">
        <v>0</v>
      </c>
      <c r="V134" s="66">
        <v>5</v>
      </c>
      <c r="W134" s="66">
        <v>100</v>
      </c>
      <c r="X134" s="66">
        <v>1</v>
      </c>
      <c r="Y134" s="66">
        <v>0</v>
      </c>
      <c r="Z134" s="66">
        <v>0</v>
      </c>
      <c r="AA134" s="66">
        <v>0</v>
      </c>
      <c r="AB134" s="66">
        <v>0</v>
      </c>
      <c r="AC134" s="66">
        <v>0</v>
      </c>
      <c r="AD134" s="66">
        <v>0</v>
      </c>
      <c r="AE134" s="66">
        <v>0</v>
      </c>
      <c r="AF134" s="66">
        <v>0</v>
      </c>
      <c r="AG134" s="66">
        <v>0</v>
      </c>
      <c r="AH134" s="66">
        <v>0</v>
      </c>
      <c r="AI134" s="66">
        <v>0</v>
      </c>
      <c r="AJ134" s="66">
        <v>0</v>
      </c>
      <c r="AK134" s="66">
        <v>0</v>
      </c>
      <c r="AL134" s="66">
        <v>0</v>
      </c>
      <c r="AM134" s="66">
        <v>0</v>
      </c>
      <c r="AN134" s="66">
        <v>0</v>
      </c>
    </row>
    <row r="135" spans="1:40" ht="12.75" x14ac:dyDescent="0.2">
      <c r="A135" s="65" t="s">
        <v>241</v>
      </c>
      <c r="B135" s="66">
        <v>0</v>
      </c>
      <c r="C135" s="66">
        <v>0</v>
      </c>
      <c r="D135" s="66">
        <v>0</v>
      </c>
      <c r="E135" s="66">
        <v>0</v>
      </c>
      <c r="F135" s="66">
        <v>0</v>
      </c>
      <c r="G135" s="66">
        <v>0</v>
      </c>
      <c r="H135" s="66">
        <v>0</v>
      </c>
      <c r="I135" s="66">
        <v>0</v>
      </c>
      <c r="J135" s="66">
        <v>0</v>
      </c>
      <c r="K135" s="66">
        <v>0</v>
      </c>
      <c r="L135" s="66">
        <v>0</v>
      </c>
      <c r="M135" s="66">
        <v>0</v>
      </c>
      <c r="N135" s="66">
        <v>0</v>
      </c>
      <c r="O135" s="66">
        <v>0</v>
      </c>
      <c r="P135" s="66">
        <v>0</v>
      </c>
      <c r="Q135" s="66">
        <v>0</v>
      </c>
      <c r="R135" s="66">
        <v>0</v>
      </c>
      <c r="S135" s="66">
        <v>0</v>
      </c>
      <c r="T135" s="66">
        <v>0</v>
      </c>
      <c r="U135" s="66">
        <v>0</v>
      </c>
      <c r="V135" s="66">
        <v>50</v>
      </c>
      <c r="W135" s="66">
        <v>200</v>
      </c>
      <c r="X135" s="66">
        <v>0</v>
      </c>
      <c r="Y135" s="66">
        <v>0</v>
      </c>
      <c r="Z135" s="66">
        <v>0</v>
      </c>
      <c r="AA135" s="66">
        <v>0</v>
      </c>
      <c r="AB135" s="66">
        <v>0</v>
      </c>
      <c r="AC135" s="66">
        <v>0</v>
      </c>
      <c r="AD135" s="66">
        <v>0</v>
      </c>
      <c r="AE135" s="66">
        <v>0</v>
      </c>
      <c r="AF135" s="66">
        <v>0</v>
      </c>
      <c r="AG135" s="66">
        <v>0</v>
      </c>
      <c r="AH135" s="66">
        <v>0</v>
      </c>
      <c r="AI135" s="66">
        <v>0</v>
      </c>
      <c r="AJ135" s="66">
        <v>0</v>
      </c>
      <c r="AK135" s="66">
        <v>0</v>
      </c>
      <c r="AL135" s="66">
        <v>0</v>
      </c>
      <c r="AM135" s="66">
        <v>0</v>
      </c>
      <c r="AN135" s="66">
        <v>0</v>
      </c>
    </row>
    <row r="136" spans="1:40" ht="25.5" x14ac:dyDescent="0.2">
      <c r="A136" s="65" t="s">
        <v>242</v>
      </c>
      <c r="B136" s="66">
        <v>0</v>
      </c>
      <c r="C136" s="66">
        <v>0</v>
      </c>
      <c r="D136" s="66">
        <v>0</v>
      </c>
      <c r="E136" s="66">
        <v>0</v>
      </c>
      <c r="F136" s="66">
        <v>0</v>
      </c>
      <c r="G136" s="66">
        <v>0</v>
      </c>
      <c r="H136" s="66">
        <v>0</v>
      </c>
      <c r="I136" s="66">
        <v>0</v>
      </c>
      <c r="J136" s="66">
        <v>0</v>
      </c>
      <c r="K136" s="66">
        <v>0</v>
      </c>
      <c r="L136" s="66">
        <v>0</v>
      </c>
      <c r="M136" s="66">
        <v>0</v>
      </c>
      <c r="N136" s="66">
        <v>0</v>
      </c>
      <c r="O136" s="66">
        <v>0</v>
      </c>
      <c r="P136" s="66">
        <v>0</v>
      </c>
      <c r="Q136" s="66">
        <v>0</v>
      </c>
      <c r="R136" s="66">
        <v>0</v>
      </c>
      <c r="S136" s="66">
        <v>0</v>
      </c>
      <c r="T136" s="66">
        <v>0</v>
      </c>
      <c r="U136" s="66">
        <v>0</v>
      </c>
      <c r="V136" s="66">
        <v>15</v>
      </c>
      <c r="W136" s="66">
        <v>10</v>
      </c>
      <c r="X136" s="66">
        <v>0</v>
      </c>
      <c r="Y136" s="66">
        <v>0</v>
      </c>
      <c r="Z136" s="66">
        <v>0</v>
      </c>
      <c r="AA136" s="66">
        <v>0</v>
      </c>
      <c r="AB136" s="66">
        <v>0</v>
      </c>
      <c r="AC136" s="66">
        <v>0</v>
      </c>
      <c r="AD136" s="66">
        <v>0</v>
      </c>
      <c r="AE136" s="66">
        <v>0</v>
      </c>
      <c r="AF136" s="66">
        <v>0</v>
      </c>
      <c r="AG136" s="66">
        <v>0</v>
      </c>
      <c r="AH136" s="66">
        <v>0</v>
      </c>
      <c r="AI136" s="66">
        <v>0</v>
      </c>
      <c r="AJ136" s="66">
        <v>0</v>
      </c>
      <c r="AK136" s="66">
        <v>0</v>
      </c>
      <c r="AL136" s="66">
        <v>0</v>
      </c>
      <c r="AM136" s="66">
        <v>0</v>
      </c>
      <c r="AN136" s="66">
        <v>0</v>
      </c>
    </row>
    <row r="137" spans="1:40" ht="25.5" x14ac:dyDescent="0.2">
      <c r="A137" s="65" t="s">
        <v>243</v>
      </c>
      <c r="B137" s="66">
        <v>0</v>
      </c>
      <c r="C137" s="66">
        <v>0</v>
      </c>
      <c r="D137" s="66">
        <v>0</v>
      </c>
      <c r="E137" s="66">
        <v>0</v>
      </c>
      <c r="F137" s="66">
        <v>0</v>
      </c>
      <c r="G137" s="66">
        <v>0</v>
      </c>
      <c r="H137" s="66">
        <v>0</v>
      </c>
      <c r="I137" s="66">
        <v>0</v>
      </c>
      <c r="J137" s="66">
        <v>0</v>
      </c>
      <c r="K137" s="66">
        <v>0</v>
      </c>
      <c r="L137" s="66">
        <v>0</v>
      </c>
      <c r="M137" s="66">
        <v>0</v>
      </c>
      <c r="N137" s="66">
        <v>0</v>
      </c>
      <c r="O137" s="66">
        <v>0</v>
      </c>
      <c r="P137" s="66">
        <v>0</v>
      </c>
      <c r="Q137" s="66">
        <v>193</v>
      </c>
      <c r="R137" s="66">
        <v>0</v>
      </c>
      <c r="S137" s="66">
        <v>0</v>
      </c>
      <c r="T137" s="66">
        <v>300</v>
      </c>
      <c r="U137" s="66">
        <v>0</v>
      </c>
      <c r="V137" s="66">
        <v>503</v>
      </c>
      <c r="W137" s="66">
        <v>1000</v>
      </c>
      <c r="X137" s="66">
        <v>0</v>
      </c>
      <c r="Y137" s="66">
        <v>0</v>
      </c>
      <c r="Z137" s="66">
        <v>0</v>
      </c>
      <c r="AA137" s="66">
        <v>0</v>
      </c>
      <c r="AB137" s="66">
        <v>0</v>
      </c>
      <c r="AC137" s="66">
        <v>0</v>
      </c>
      <c r="AD137" s="66">
        <v>0</v>
      </c>
      <c r="AE137" s="66">
        <v>0</v>
      </c>
      <c r="AF137" s="66">
        <v>0</v>
      </c>
      <c r="AG137" s="66">
        <v>0</v>
      </c>
      <c r="AH137" s="66">
        <v>0</v>
      </c>
      <c r="AI137" s="66">
        <v>0</v>
      </c>
      <c r="AJ137" s="66">
        <v>0</v>
      </c>
      <c r="AK137" s="66">
        <v>0</v>
      </c>
      <c r="AL137" s="66">
        <v>0</v>
      </c>
      <c r="AM137" s="66">
        <v>0</v>
      </c>
      <c r="AN137" s="66">
        <v>0</v>
      </c>
    </row>
    <row r="138" spans="1:40" ht="12.75" x14ac:dyDescent="0.2">
      <c r="A138" s="65" t="s">
        <v>244</v>
      </c>
      <c r="B138" s="66">
        <v>0</v>
      </c>
      <c r="C138" s="66">
        <v>0</v>
      </c>
      <c r="D138" s="66">
        <v>0</v>
      </c>
      <c r="E138" s="66">
        <v>0</v>
      </c>
      <c r="F138" s="66">
        <v>0</v>
      </c>
      <c r="G138" s="66">
        <v>0</v>
      </c>
      <c r="H138" s="66">
        <v>0</v>
      </c>
      <c r="I138" s="66">
        <v>0</v>
      </c>
      <c r="J138" s="66">
        <v>0</v>
      </c>
      <c r="K138" s="66">
        <v>0</v>
      </c>
      <c r="L138" s="66">
        <v>0</v>
      </c>
      <c r="M138" s="66">
        <v>0</v>
      </c>
      <c r="N138" s="66">
        <v>0</v>
      </c>
      <c r="O138" s="66">
        <v>0</v>
      </c>
      <c r="P138" s="66">
        <v>0</v>
      </c>
      <c r="Q138" s="66">
        <v>50</v>
      </c>
      <c r="R138" s="66">
        <v>0</v>
      </c>
      <c r="S138" s="66">
        <v>0</v>
      </c>
      <c r="T138" s="66">
        <v>0</v>
      </c>
      <c r="U138" s="66">
        <v>0</v>
      </c>
      <c r="V138" s="66">
        <v>0</v>
      </c>
      <c r="W138" s="66">
        <v>0</v>
      </c>
      <c r="X138" s="66">
        <v>0</v>
      </c>
      <c r="Y138" s="66">
        <v>0</v>
      </c>
      <c r="Z138" s="66">
        <v>0</v>
      </c>
      <c r="AA138" s="66">
        <v>0</v>
      </c>
      <c r="AB138" s="66">
        <v>0</v>
      </c>
      <c r="AC138" s="66">
        <v>0</v>
      </c>
      <c r="AD138" s="66">
        <v>0</v>
      </c>
      <c r="AE138" s="66">
        <v>0</v>
      </c>
      <c r="AF138" s="66">
        <v>0</v>
      </c>
      <c r="AG138" s="66">
        <v>0</v>
      </c>
      <c r="AH138" s="66">
        <v>0</v>
      </c>
      <c r="AI138" s="66">
        <v>0</v>
      </c>
      <c r="AJ138" s="66">
        <v>0</v>
      </c>
      <c r="AK138" s="66">
        <v>0</v>
      </c>
      <c r="AL138" s="66">
        <v>0</v>
      </c>
      <c r="AM138" s="66">
        <v>0</v>
      </c>
      <c r="AN138" s="66">
        <v>0</v>
      </c>
    </row>
    <row r="139" spans="1:40" ht="12.75" x14ac:dyDescent="0.2">
      <c r="A139" s="65" t="s">
        <v>245</v>
      </c>
      <c r="B139" s="66">
        <v>0</v>
      </c>
      <c r="C139" s="66">
        <v>0</v>
      </c>
      <c r="D139" s="66">
        <v>0</v>
      </c>
      <c r="E139" s="66">
        <v>0</v>
      </c>
      <c r="F139" s="66">
        <v>0</v>
      </c>
      <c r="G139" s="66">
        <v>0</v>
      </c>
      <c r="H139" s="66">
        <v>0</v>
      </c>
      <c r="I139" s="66">
        <v>0</v>
      </c>
      <c r="J139" s="66">
        <v>0</v>
      </c>
      <c r="K139" s="66">
        <v>0</v>
      </c>
      <c r="L139" s="66">
        <v>0</v>
      </c>
      <c r="M139" s="66">
        <v>0</v>
      </c>
      <c r="N139" s="66">
        <v>0</v>
      </c>
      <c r="O139" s="66">
        <v>0</v>
      </c>
      <c r="P139" s="66">
        <v>0</v>
      </c>
      <c r="Q139" s="66">
        <v>0</v>
      </c>
      <c r="R139" s="66">
        <v>0</v>
      </c>
      <c r="S139" s="66">
        <v>0</v>
      </c>
      <c r="T139" s="66">
        <v>0</v>
      </c>
      <c r="U139" s="66">
        <v>0</v>
      </c>
      <c r="V139" s="66">
        <v>0</v>
      </c>
      <c r="W139" s="66">
        <v>0</v>
      </c>
      <c r="X139" s="66">
        <v>0</v>
      </c>
      <c r="Y139" s="66">
        <v>0</v>
      </c>
      <c r="Z139" s="66">
        <v>0</v>
      </c>
      <c r="AA139" s="66">
        <v>0</v>
      </c>
      <c r="AB139" s="66">
        <v>0</v>
      </c>
      <c r="AC139" s="66">
        <v>0</v>
      </c>
      <c r="AD139" s="66">
        <v>0</v>
      </c>
      <c r="AE139" s="66">
        <v>0</v>
      </c>
      <c r="AF139" s="66">
        <v>0</v>
      </c>
      <c r="AG139" s="66">
        <v>0</v>
      </c>
      <c r="AH139" s="66">
        <v>0</v>
      </c>
      <c r="AI139" s="66">
        <v>850</v>
      </c>
      <c r="AJ139" s="66">
        <v>0</v>
      </c>
      <c r="AK139" s="66">
        <v>0</v>
      </c>
      <c r="AL139" s="66">
        <v>0</v>
      </c>
      <c r="AM139" s="66">
        <v>0</v>
      </c>
      <c r="AN139" s="66">
        <v>0</v>
      </c>
    </row>
    <row r="140" spans="1:40" ht="12.75" x14ac:dyDescent="0.2">
      <c r="A140" s="65" t="s">
        <v>246</v>
      </c>
      <c r="B140" s="66">
        <v>0</v>
      </c>
      <c r="C140" s="66">
        <v>0</v>
      </c>
      <c r="D140" s="66">
        <v>0</v>
      </c>
      <c r="E140" s="66">
        <v>0</v>
      </c>
      <c r="F140" s="66">
        <v>0</v>
      </c>
      <c r="G140" s="66">
        <v>0</v>
      </c>
      <c r="H140" s="66">
        <v>0</v>
      </c>
      <c r="I140" s="66">
        <v>0</v>
      </c>
      <c r="J140" s="66">
        <v>0</v>
      </c>
      <c r="K140" s="66">
        <v>0</v>
      </c>
      <c r="L140" s="66">
        <v>0</v>
      </c>
      <c r="M140" s="66">
        <v>0</v>
      </c>
      <c r="N140" s="66">
        <v>0</v>
      </c>
      <c r="O140" s="66">
        <v>0</v>
      </c>
      <c r="P140" s="66">
        <v>0</v>
      </c>
      <c r="Q140" s="66">
        <v>0</v>
      </c>
      <c r="R140" s="66">
        <v>0</v>
      </c>
      <c r="S140" s="66">
        <v>0</v>
      </c>
      <c r="T140" s="66">
        <v>0</v>
      </c>
      <c r="U140" s="66">
        <v>0</v>
      </c>
      <c r="V140" s="66">
        <v>0</v>
      </c>
      <c r="W140" s="66">
        <v>0</v>
      </c>
      <c r="X140" s="66">
        <v>0</v>
      </c>
      <c r="Y140" s="66">
        <v>0</v>
      </c>
      <c r="Z140" s="66">
        <v>0</v>
      </c>
      <c r="AA140" s="66">
        <v>0</v>
      </c>
      <c r="AB140" s="66">
        <v>0</v>
      </c>
      <c r="AC140" s="66">
        <v>0</v>
      </c>
      <c r="AD140" s="66">
        <v>0</v>
      </c>
      <c r="AE140" s="66">
        <v>0</v>
      </c>
      <c r="AF140" s="66">
        <v>0</v>
      </c>
      <c r="AG140" s="66">
        <v>0</v>
      </c>
      <c r="AH140" s="66">
        <v>0</v>
      </c>
      <c r="AI140" s="66">
        <v>0</v>
      </c>
      <c r="AJ140" s="66">
        <v>0</v>
      </c>
      <c r="AK140" s="66">
        <v>0</v>
      </c>
      <c r="AL140" s="66">
        <v>900</v>
      </c>
      <c r="AM140" s="66">
        <v>0</v>
      </c>
      <c r="AN140" s="66">
        <v>0</v>
      </c>
    </row>
    <row r="141" spans="1:40" ht="25.5" x14ac:dyDescent="0.2">
      <c r="A141" s="65" t="s">
        <v>247</v>
      </c>
      <c r="B141" s="66">
        <v>0</v>
      </c>
      <c r="C141" s="66">
        <v>0</v>
      </c>
      <c r="D141" s="66">
        <v>0</v>
      </c>
      <c r="E141" s="66">
        <v>0</v>
      </c>
      <c r="F141" s="66">
        <v>0</v>
      </c>
      <c r="G141" s="66">
        <v>0</v>
      </c>
      <c r="H141" s="66">
        <v>0</v>
      </c>
      <c r="I141" s="66">
        <v>0</v>
      </c>
      <c r="J141" s="66">
        <v>0</v>
      </c>
      <c r="K141" s="66">
        <v>0</v>
      </c>
      <c r="L141" s="66">
        <v>0</v>
      </c>
      <c r="M141" s="66">
        <v>650</v>
      </c>
      <c r="N141" s="66">
        <v>0</v>
      </c>
      <c r="O141" s="66">
        <v>0</v>
      </c>
      <c r="P141" s="66">
        <v>0</v>
      </c>
      <c r="Q141" s="66">
        <v>0</v>
      </c>
      <c r="R141" s="66">
        <v>0</v>
      </c>
      <c r="S141" s="66">
        <v>0</v>
      </c>
      <c r="T141" s="66">
        <v>0</v>
      </c>
      <c r="U141" s="66">
        <v>0</v>
      </c>
      <c r="V141" s="66">
        <v>0</v>
      </c>
      <c r="W141" s="66">
        <v>0</v>
      </c>
      <c r="X141" s="66">
        <v>0</v>
      </c>
      <c r="Y141" s="66">
        <v>0</v>
      </c>
      <c r="Z141" s="66">
        <v>0</v>
      </c>
      <c r="AA141" s="66">
        <v>0</v>
      </c>
      <c r="AB141" s="66">
        <v>0</v>
      </c>
      <c r="AC141" s="66">
        <v>0</v>
      </c>
      <c r="AD141" s="66">
        <v>0</v>
      </c>
      <c r="AE141" s="66">
        <v>0</v>
      </c>
      <c r="AF141" s="66">
        <v>0</v>
      </c>
      <c r="AG141" s="66">
        <v>0</v>
      </c>
      <c r="AH141" s="66">
        <v>0</v>
      </c>
      <c r="AI141" s="66">
        <v>0</v>
      </c>
      <c r="AJ141" s="66">
        <v>0</v>
      </c>
      <c r="AK141" s="66">
        <v>0</v>
      </c>
      <c r="AL141" s="66">
        <v>0</v>
      </c>
      <c r="AM141" s="66">
        <v>2750</v>
      </c>
      <c r="AN141" s="66">
        <v>0</v>
      </c>
    </row>
    <row r="142" spans="1:40" ht="38.25" x14ac:dyDescent="0.2">
      <c r="A142" s="65" t="s">
        <v>248</v>
      </c>
      <c r="B142" s="66">
        <v>0</v>
      </c>
      <c r="C142" s="66">
        <v>0</v>
      </c>
      <c r="D142" s="66">
        <v>0</v>
      </c>
      <c r="E142" s="66">
        <v>0</v>
      </c>
      <c r="F142" s="66">
        <v>0</v>
      </c>
      <c r="G142" s="66">
        <v>50</v>
      </c>
      <c r="H142" s="66">
        <v>0</v>
      </c>
      <c r="I142" s="66">
        <v>0</v>
      </c>
      <c r="J142" s="66">
        <v>0</v>
      </c>
      <c r="K142" s="66">
        <v>0</v>
      </c>
      <c r="L142" s="66">
        <v>0</v>
      </c>
      <c r="M142" s="66">
        <v>0</v>
      </c>
      <c r="N142" s="66">
        <v>0</v>
      </c>
      <c r="O142" s="66">
        <v>0</v>
      </c>
      <c r="P142" s="66">
        <v>0</v>
      </c>
      <c r="Q142" s="66">
        <v>0</v>
      </c>
      <c r="R142" s="66">
        <v>0</v>
      </c>
      <c r="S142" s="66">
        <v>0</v>
      </c>
      <c r="T142" s="66">
        <v>0</v>
      </c>
      <c r="U142" s="66">
        <v>0</v>
      </c>
      <c r="V142" s="66">
        <v>69</v>
      </c>
      <c r="W142" s="66">
        <v>50</v>
      </c>
      <c r="X142" s="66">
        <v>0</v>
      </c>
      <c r="Y142" s="66">
        <v>0</v>
      </c>
      <c r="Z142" s="66">
        <v>0</v>
      </c>
      <c r="AA142" s="66">
        <v>1</v>
      </c>
      <c r="AB142" s="66">
        <v>0</v>
      </c>
      <c r="AC142" s="66">
        <v>0</v>
      </c>
      <c r="AD142" s="66">
        <v>0</v>
      </c>
      <c r="AE142" s="66">
        <v>0</v>
      </c>
      <c r="AF142" s="66">
        <v>0</v>
      </c>
      <c r="AG142" s="66">
        <v>0</v>
      </c>
      <c r="AH142" s="66">
        <v>0</v>
      </c>
      <c r="AI142" s="66">
        <v>0</v>
      </c>
      <c r="AJ142" s="66">
        <v>50</v>
      </c>
      <c r="AK142" s="66">
        <v>0</v>
      </c>
      <c r="AL142" s="66">
        <v>1</v>
      </c>
      <c r="AM142" s="66">
        <v>0</v>
      </c>
      <c r="AN142" s="66">
        <v>0</v>
      </c>
    </row>
    <row r="143" spans="1:40" ht="38.25" x14ac:dyDescent="0.2">
      <c r="A143" s="65" t="s">
        <v>249</v>
      </c>
      <c r="B143" s="66">
        <v>0</v>
      </c>
      <c r="C143" s="66">
        <v>0</v>
      </c>
      <c r="D143" s="66">
        <v>0</v>
      </c>
      <c r="E143" s="66">
        <v>0</v>
      </c>
      <c r="F143" s="66">
        <v>0</v>
      </c>
      <c r="G143" s="66">
        <v>20</v>
      </c>
      <c r="H143" s="66">
        <v>0</v>
      </c>
      <c r="I143" s="66">
        <v>0</v>
      </c>
      <c r="J143" s="66">
        <v>0</v>
      </c>
      <c r="K143" s="66">
        <v>0</v>
      </c>
      <c r="L143" s="66">
        <v>0</v>
      </c>
      <c r="M143" s="66">
        <v>0</v>
      </c>
      <c r="N143" s="66">
        <v>0</v>
      </c>
      <c r="O143" s="66">
        <v>0</v>
      </c>
      <c r="P143" s="66">
        <v>0</v>
      </c>
      <c r="Q143" s="66">
        <v>0</v>
      </c>
      <c r="R143" s="66">
        <v>0</v>
      </c>
      <c r="S143" s="66">
        <v>0</v>
      </c>
      <c r="T143" s="66">
        <v>0</v>
      </c>
      <c r="U143" s="66">
        <v>0</v>
      </c>
      <c r="V143" s="66">
        <v>41</v>
      </c>
      <c r="W143" s="66">
        <v>25</v>
      </c>
      <c r="X143" s="66">
        <v>0</v>
      </c>
      <c r="Y143" s="66">
        <v>0</v>
      </c>
      <c r="Z143" s="66">
        <v>0</v>
      </c>
      <c r="AA143" s="66">
        <v>0</v>
      </c>
      <c r="AB143" s="66">
        <v>0</v>
      </c>
      <c r="AC143" s="66">
        <v>0</v>
      </c>
      <c r="AD143" s="66">
        <v>0</v>
      </c>
      <c r="AE143" s="66">
        <v>0</v>
      </c>
      <c r="AF143" s="66">
        <v>0</v>
      </c>
      <c r="AG143" s="66">
        <v>0</v>
      </c>
      <c r="AH143" s="66">
        <v>0</v>
      </c>
      <c r="AI143" s="66">
        <v>0</v>
      </c>
      <c r="AJ143" s="66">
        <v>50</v>
      </c>
      <c r="AK143" s="66">
        <v>0</v>
      </c>
      <c r="AL143" s="66">
        <v>1</v>
      </c>
      <c r="AM143" s="66">
        <v>0</v>
      </c>
      <c r="AN143" s="66">
        <v>0</v>
      </c>
    </row>
    <row r="144" spans="1:40" ht="38.25" x14ac:dyDescent="0.2">
      <c r="A144" s="65" t="s">
        <v>250</v>
      </c>
      <c r="B144" s="66">
        <v>0</v>
      </c>
      <c r="C144" s="66">
        <v>0</v>
      </c>
      <c r="D144" s="66">
        <v>0</v>
      </c>
      <c r="E144" s="66">
        <v>0</v>
      </c>
      <c r="F144" s="66">
        <v>0</v>
      </c>
      <c r="G144" s="66">
        <v>0</v>
      </c>
      <c r="H144" s="66">
        <v>0</v>
      </c>
      <c r="I144" s="66">
        <v>0</v>
      </c>
      <c r="J144" s="66">
        <v>0</v>
      </c>
      <c r="K144" s="66">
        <v>0</v>
      </c>
      <c r="L144" s="66">
        <v>0</v>
      </c>
      <c r="M144" s="66">
        <v>0</v>
      </c>
      <c r="N144" s="66">
        <v>0</v>
      </c>
      <c r="O144" s="66">
        <v>0</v>
      </c>
      <c r="P144" s="66">
        <v>112</v>
      </c>
      <c r="Q144" s="66">
        <v>0</v>
      </c>
      <c r="R144" s="66">
        <v>0</v>
      </c>
      <c r="S144" s="66">
        <v>0</v>
      </c>
      <c r="T144" s="66">
        <v>0</v>
      </c>
      <c r="U144" s="66">
        <v>0</v>
      </c>
      <c r="V144" s="66">
        <v>168</v>
      </c>
      <c r="W144" s="66">
        <v>10</v>
      </c>
      <c r="X144" s="66">
        <v>0</v>
      </c>
      <c r="Y144" s="66">
        <v>7</v>
      </c>
      <c r="Z144" s="66">
        <v>0</v>
      </c>
      <c r="AA144" s="66">
        <v>0</v>
      </c>
      <c r="AB144" s="66">
        <v>0</v>
      </c>
      <c r="AC144" s="66">
        <v>23</v>
      </c>
      <c r="AD144" s="66">
        <v>0</v>
      </c>
      <c r="AE144" s="66">
        <v>0</v>
      </c>
      <c r="AF144" s="66">
        <v>0</v>
      </c>
      <c r="AG144" s="66">
        <v>0</v>
      </c>
      <c r="AH144" s="66">
        <v>0</v>
      </c>
      <c r="AI144" s="66">
        <v>50</v>
      </c>
      <c r="AJ144" s="66">
        <v>2048</v>
      </c>
      <c r="AK144" s="66">
        <v>0</v>
      </c>
      <c r="AL144" s="66">
        <v>1</v>
      </c>
      <c r="AM144" s="66">
        <v>0</v>
      </c>
      <c r="AN144" s="66">
        <v>0</v>
      </c>
    </row>
    <row r="145" spans="1:40" ht="38.25" x14ac:dyDescent="0.2">
      <c r="A145" s="65" t="s">
        <v>251</v>
      </c>
      <c r="B145" s="66">
        <v>0</v>
      </c>
      <c r="C145" s="66">
        <v>0</v>
      </c>
      <c r="D145" s="66">
        <v>0</v>
      </c>
      <c r="E145" s="66">
        <v>0</v>
      </c>
      <c r="F145" s="66">
        <v>0</v>
      </c>
      <c r="G145" s="66">
        <v>0</v>
      </c>
      <c r="H145" s="66">
        <v>0</v>
      </c>
      <c r="I145" s="66">
        <v>0</v>
      </c>
      <c r="J145" s="66">
        <v>0</v>
      </c>
      <c r="K145" s="66">
        <v>80</v>
      </c>
      <c r="L145" s="66">
        <v>0</v>
      </c>
      <c r="M145" s="66">
        <v>0</v>
      </c>
      <c r="N145" s="66">
        <v>0</v>
      </c>
      <c r="O145" s="66">
        <v>0</v>
      </c>
      <c r="P145" s="66">
        <v>35</v>
      </c>
      <c r="Q145" s="66">
        <v>0</v>
      </c>
      <c r="R145" s="66">
        <v>0</v>
      </c>
      <c r="S145" s="66">
        <v>0</v>
      </c>
      <c r="T145" s="66">
        <v>0</v>
      </c>
      <c r="U145" s="66">
        <v>0</v>
      </c>
      <c r="V145" s="66">
        <v>1</v>
      </c>
      <c r="W145" s="66">
        <v>15</v>
      </c>
      <c r="X145" s="66">
        <v>0</v>
      </c>
      <c r="Y145" s="66">
        <v>4</v>
      </c>
      <c r="Z145" s="66">
        <v>0</v>
      </c>
      <c r="AA145" s="66">
        <v>3</v>
      </c>
      <c r="AB145" s="66">
        <v>0</v>
      </c>
      <c r="AC145" s="66">
        <v>4</v>
      </c>
      <c r="AD145" s="66">
        <v>0</v>
      </c>
      <c r="AE145" s="66">
        <v>0</v>
      </c>
      <c r="AF145" s="66">
        <v>0</v>
      </c>
      <c r="AG145" s="66">
        <v>0</v>
      </c>
      <c r="AH145" s="66">
        <v>0</v>
      </c>
      <c r="AI145" s="66">
        <v>370</v>
      </c>
      <c r="AJ145" s="66">
        <v>1000</v>
      </c>
      <c r="AK145" s="66">
        <v>0</v>
      </c>
      <c r="AL145" s="66">
        <v>1</v>
      </c>
      <c r="AM145" s="66">
        <v>0</v>
      </c>
      <c r="AN145" s="66">
        <v>0</v>
      </c>
    </row>
    <row r="146" spans="1:40" ht="25.5" x14ac:dyDescent="0.2">
      <c r="A146" s="65" t="s">
        <v>252</v>
      </c>
      <c r="B146" s="66">
        <v>0</v>
      </c>
      <c r="C146" s="66">
        <v>0</v>
      </c>
      <c r="D146" s="66">
        <v>9</v>
      </c>
      <c r="E146" s="66">
        <v>0</v>
      </c>
      <c r="F146" s="66">
        <v>0</v>
      </c>
      <c r="G146" s="66">
        <v>0</v>
      </c>
      <c r="H146" s="66">
        <v>0</v>
      </c>
      <c r="I146" s="66">
        <v>0</v>
      </c>
      <c r="J146" s="66">
        <v>0</v>
      </c>
      <c r="K146" s="66">
        <v>0</v>
      </c>
      <c r="L146" s="66">
        <v>0</v>
      </c>
      <c r="M146" s="66">
        <v>0</v>
      </c>
      <c r="N146" s="66">
        <v>0</v>
      </c>
      <c r="O146" s="66">
        <v>0</v>
      </c>
      <c r="P146" s="66">
        <v>1</v>
      </c>
      <c r="Q146" s="66">
        <v>0</v>
      </c>
      <c r="R146" s="66">
        <v>0</v>
      </c>
      <c r="S146" s="66">
        <v>0</v>
      </c>
      <c r="T146" s="66">
        <v>0</v>
      </c>
      <c r="U146" s="66">
        <v>0</v>
      </c>
      <c r="V146" s="66">
        <v>0</v>
      </c>
      <c r="W146" s="66">
        <v>5</v>
      </c>
      <c r="X146" s="66">
        <v>0</v>
      </c>
      <c r="Y146" s="66">
        <v>0</v>
      </c>
      <c r="Z146" s="66">
        <v>0</v>
      </c>
      <c r="AA146" s="66">
        <v>0</v>
      </c>
      <c r="AB146" s="66">
        <v>0</v>
      </c>
      <c r="AC146" s="66">
        <v>12</v>
      </c>
      <c r="AD146" s="66">
        <v>0</v>
      </c>
      <c r="AE146" s="66">
        <v>0</v>
      </c>
      <c r="AF146" s="66">
        <v>0</v>
      </c>
      <c r="AG146" s="66">
        <v>0</v>
      </c>
      <c r="AH146" s="66">
        <v>0</v>
      </c>
      <c r="AI146" s="66">
        <v>0</v>
      </c>
      <c r="AJ146" s="66">
        <v>50</v>
      </c>
      <c r="AK146" s="66">
        <v>0</v>
      </c>
      <c r="AL146" s="66">
        <v>1</v>
      </c>
      <c r="AM146" s="66">
        <v>0</v>
      </c>
      <c r="AN146" s="66">
        <v>0</v>
      </c>
    </row>
    <row r="147" spans="1:40" ht="25.5" x14ac:dyDescent="0.2">
      <c r="A147" s="65" t="s">
        <v>253</v>
      </c>
      <c r="B147" s="66">
        <v>0</v>
      </c>
      <c r="C147" s="66">
        <v>0</v>
      </c>
      <c r="D147" s="66">
        <v>0</v>
      </c>
      <c r="E147" s="66">
        <v>0</v>
      </c>
      <c r="F147" s="66">
        <v>0</v>
      </c>
      <c r="G147" s="66">
        <v>0</v>
      </c>
      <c r="H147" s="66">
        <v>0</v>
      </c>
      <c r="I147" s="66">
        <v>0</v>
      </c>
      <c r="J147" s="66">
        <v>0</v>
      </c>
      <c r="K147" s="66">
        <v>36</v>
      </c>
      <c r="L147" s="66">
        <v>0</v>
      </c>
      <c r="M147" s="66">
        <v>0</v>
      </c>
      <c r="N147" s="66">
        <v>0</v>
      </c>
      <c r="O147" s="66">
        <v>0</v>
      </c>
      <c r="P147" s="66">
        <v>8</v>
      </c>
      <c r="Q147" s="66">
        <v>0</v>
      </c>
      <c r="R147" s="66">
        <v>0</v>
      </c>
      <c r="S147" s="66">
        <v>0</v>
      </c>
      <c r="T147" s="66">
        <v>0</v>
      </c>
      <c r="U147" s="66">
        <v>0</v>
      </c>
      <c r="V147" s="66">
        <v>19</v>
      </c>
      <c r="W147" s="66">
        <v>5</v>
      </c>
      <c r="X147" s="66">
        <v>0</v>
      </c>
      <c r="Y147" s="66">
        <v>0</v>
      </c>
      <c r="Z147" s="66">
        <v>0</v>
      </c>
      <c r="AA147" s="66">
        <v>0</v>
      </c>
      <c r="AB147" s="66">
        <v>0</v>
      </c>
      <c r="AC147" s="66">
        <v>20</v>
      </c>
      <c r="AD147" s="66">
        <v>0</v>
      </c>
      <c r="AE147" s="66">
        <v>0</v>
      </c>
      <c r="AF147" s="66">
        <v>0</v>
      </c>
      <c r="AG147" s="66">
        <v>0</v>
      </c>
      <c r="AH147" s="66">
        <v>0</v>
      </c>
      <c r="AI147" s="66">
        <v>0</v>
      </c>
      <c r="AJ147" s="66">
        <v>189</v>
      </c>
      <c r="AK147" s="66">
        <v>0</v>
      </c>
      <c r="AL147" s="66">
        <v>1</v>
      </c>
      <c r="AM147" s="66">
        <v>0</v>
      </c>
      <c r="AN147" s="66">
        <v>0</v>
      </c>
    </row>
    <row r="148" spans="1:40" ht="25.5" x14ac:dyDescent="0.2">
      <c r="A148" s="65" t="s">
        <v>254</v>
      </c>
      <c r="B148" s="66">
        <v>0</v>
      </c>
      <c r="C148" s="66">
        <v>0</v>
      </c>
      <c r="D148" s="66">
        <v>28</v>
      </c>
      <c r="E148" s="66">
        <v>0</v>
      </c>
      <c r="F148" s="66">
        <v>0</v>
      </c>
      <c r="G148" s="66">
        <v>200</v>
      </c>
      <c r="H148" s="66">
        <v>12</v>
      </c>
      <c r="I148" s="66">
        <v>169</v>
      </c>
      <c r="J148" s="66">
        <v>16</v>
      </c>
      <c r="K148" s="66">
        <v>15</v>
      </c>
      <c r="L148" s="66">
        <v>0</v>
      </c>
      <c r="M148" s="66">
        <v>0</v>
      </c>
      <c r="N148" s="66">
        <v>0</v>
      </c>
      <c r="O148" s="66">
        <v>0</v>
      </c>
      <c r="P148" s="66">
        <v>23</v>
      </c>
      <c r="Q148" s="66">
        <v>0</v>
      </c>
      <c r="R148" s="66">
        <v>0</v>
      </c>
      <c r="S148" s="66">
        <v>0</v>
      </c>
      <c r="T148" s="66">
        <v>0</v>
      </c>
      <c r="U148" s="66">
        <v>0</v>
      </c>
      <c r="V148" s="66">
        <v>2152</v>
      </c>
      <c r="W148" s="66">
        <v>100</v>
      </c>
      <c r="X148" s="66">
        <v>0</v>
      </c>
      <c r="Y148" s="66">
        <v>135</v>
      </c>
      <c r="Z148" s="66">
        <v>68</v>
      </c>
      <c r="AA148" s="66">
        <v>89</v>
      </c>
      <c r="AB148" s="66">
        <v>47</v>
      </c>
      <c r="AC148" s="66">
        <v>59</v>
      </c>
      <c r="AD148" s="66">
        <v>0</v>
      </c>
      <c r="AE148" s="66">
        <v>0</v>
      </c>
      <c r="AF148" s="66">
        <v>0</v>
      </c>
      <c r="AG148" s="66">
        <v>0</v>
      </c>
      <c r="AH148" s="66">
        <v>0</v>
      </c>
      <c r="AI148" s="66">
        <v>240</v>
      </c>
      <c r="AJ148" s="66">
        <v>300</v>
      </c>
      <c r="AK148" s="66">
        <v>0</v>
      </c>
      <c r="AL148" s="66">
        <v>1</v>
      </c>
      <c r="AM148" s="66">
        <v>0</v>
      </c>
      <c r="AN148" s="66">
        <v>0</v>
      </c>
    </row>
    <row r="149" spans="1:40" ht="25.5" x14ac:dyDescent="0.2">
      <c r="A149" s="65" t="s">
        <v>255</v>
      </c>
      <c r="B149" s="66">
        <v>0</v>
      </c>
      <c r="C149" s="66">
        <v>0</v>
      </c>
      <c r="D149" s="66">
        <v>0</v>
      </c>
      <c r="E149" s="66">
        <v>0</v>
      </c>
      <c r="F149" s="66">
        <v>0</v>
      </c>
      <c r="G149" s="66">
        <v>825</v>
      </c>
      <c r="H149" s="66">
        <v>11</v>
      </c>
      <c r="I149" s="66">
        <v>0</v>
      </c>
      <c r="J149" s="66">
        <v>0</v>
      </c>
      <c r="K149" s="66">
        <v>1</v>
      </c>
      <c r="L149" s="66">
        <v>0</v>
      </c>
      <c r="M149" s="66">
        <v>0</v>
      </c>
      <c r="N149" s="66">
        <v>0</v>
      </c>
      <c r="O149" s="66">
        <v>0</v>
      </c>
      <c r="P149" s="66">
        <v>15</v>
      </c>
      <c r="Q149" s="66">
        <v>0</v>
      </c>
      <c r="R149" s="66">
        <v>0</v>
      </c>
      <c r="S149" s="66">
        <v>0</v>
      </c>
      <c r="T149" s="66">
        <v>0</v>
      </c>
      <c r="U149" s="66">
        <v>0</v>
      </c>
      <c r="V149" s="66">
        <v>1077</v>
      </c>
      <c r="W149" s="66">
        <v>1000</v>
      </c>
      <c r="X149" s="66">
        <v>0</v>
      </c>
      <c r="Y149" s="66">
        <v>88</v>
      </c>
      <c r="Z149" s="66">
        <v>11</v>
      </c>
      <c r="AA149" s="66">
        <v>23</v>
      </c>
      <c r="AB149" s="66">
        <v>24</v>
      </c>
      <c r="AC149" s="66">
        <v>33</v>
      </c>
      <c r="AD149" s="66">
        <v>0</v>
      </c>
      <c r="AE149" s="66">
        <v>0</v>
      </c>
      <c r="AF149" s="66">
        <v>0</v>
      </c>
      <c r="AG149" s="66">
        <v>0</v>
      </c>
      <c r="AH149" s="66">
        <v>0</v>
      </c>
      <c r="AI149" s="66">
        <v>10</v>
      </c>
      <c r="AJ149" s="66">
        <v>500</v>
      </c>
      <c r="AK149" s="66">
        <v>0</v>
      </c>
      <c r="AL149" s="66">
        <v>1</v>
      </c>
      <c r="AM149" s="66">
        <v>0</v>
      </c>
      <c r="AN149" s="66">
        <v>0</v>
      </c>
    </row>
    <row r="150" spans="1:40" ht="25.5" x14ac:dyDescent="0.2">
      <c r="A150" s="65" t="s">
        <v>256</v>
      </c>
      <c r="B150" s="66">
        <v>0</v>
      </c>
      <c r="C150" s="66">
        <v>0</v>
      </c>
      <c r="D150" s="66">
        <v>0</v>
      </c>
      <c r="E150" s="66">
        <v>0</v>
      </c>
      <c r="F150" s="66">
        <v>0</v>
      </c>
      <c r="G150" s="66">
        <v>5</v>
      </c>
      <c r="H150" s="66">
        <v>0</v>
      </c>
      <c r="I150" s="66">
        <v>0</v>
      </c>
      <c r="J150" s="66">
        <v>0</v>
      </c>
      <c r="K150" s="66">
        <v>0</v>
      </c>
      <c r="L150" s="66">
        <v>0</v>
      </c>
      <c r="M150" s="66">
        <v>0</v>
      </c>
      <c r="N150" s="66">
        <v>0</v>
      </c>
      <c r="O150" s="66">
        <v>0</v>
      </c>
      <c r="P150" s="66">
        <v>0</v>
      </c>
      <c r="Q150" s="66">
        <v>0</v>
      </c>
      <c r="R150" s="66">
        <v>0</v>
      </c>
      <c r="S150" s="66">
        <v>0</v>
      </c>
      <c r="T150" s="66">
        <v>0</v>
      </c>
      <c r="U150" s="66">
        <v>0</v>
      </c>
      <c r="V150" s="66">
        <v>1</v>
      </c>
      <c r="W150" s="66">
        <v>5</v>
      </c>
      <c r="X150" s="66">
        <v>0</v>
      </c>
      <c r="Y150" s="66">
        <v>0</v>
      </c>
      <c r="Z150" s="66">
        <v>0</v>
      </c>
      <c r="AA150" s="66">
        <v>0</v>
      </c>
      <c r="AB150" s="66">
        <v>0</v>
      </c>
      <c r="AC150" s="66">
        <v>0</v>
      </c>
      <c r="AD150" s="66">
        <v>0</v>
      </c>
      <c r="AE150" s="66">
        <v>0</v>
      </c>
      <c r="AF150" s="66">
        <v>0</v>
      </c>
      <c r="AG150" s="66">
        <v>0</v>
      </c>
      <c r="AH150" s="66">
        <v>0</v>
      </c>
      <c r="AI150" s="66">
        <v>0</v>
      </c>
      <c r="AJ150" s="66">
        <v>0</v>
      </c>
      <c r="AK150" s="66">
        <v>0</v>
      </c>
      <c r="AL150" s="66">
        <v>1</v>
      </c>
      <c r="AM150" s="66">
        <v>0</v>
      </c>
      <c r="AN150" s="66">
        <v>0</v>
      </c>
    </row>
    <row r="151" spans="1:40" ht="25.5" x14ac:dyDescent="0.2">
      <c r="A151" s="65" t="s">
        <v>257</v>
      </c>
      <c r="B151" s="66">
        <v>0</v>
      </c>
      <c r="C151" s="66">
        <v>0</v>
      </c>
      <c r="D151" s="66">
        <v>0</v>
      </c>
      <c r="E151" s="66">
        <v>0</v>
      </c>
      <c r="F151" s="66">
        <v>0</v>
      </c>
      <c r="G151" s="66">
        <v>0</v>
      </c>
      <c r="H151" s="66">
        <v>0</v>
      </c>
      <c r="I151" s="66">
        <v>21</v>
      </c>
      <c r="J151" s="66">
        <v>9</v>
      </c>
      <c r="K151" s="66">
        <v>0</v>
      </c>
      <c r="L151" s="66">
        <v>0</v>
      </c>
      <c r="M151" s="66">
        <v>0</v>
      </c>
      <c r="N151" s="66">
        <v>0</v>
      </c>
      <c r="O151" s="66">
        <v>0</v>
      </c>
      <c r="P151" s="66">
        <v>0</v>
      </c>
      <c r="Q151" s="66">
        <v>0</v>
      </c>
      <c r="R151" s="66">
        <v>0</v>
      </c>
      <c r="S151" s="66">
        <v>0</v>
      </c>
      <c r="T151" s="66">
        <v>0</v>
      </c>
      <c r="U151" s="66">
        <v>0</v>
      </c>
      <c r="V151" s="66">
        <v>0</v>
      </c>
      <c r="W151" s="66">
        <v>0</v>
      </c>
      <c r="X151" s="66">
        <v>0</v>
      </c>
      <c r="Y151" s="66">
        <v>0</v>
      </c>
      <c r="Z151" s="66">
        <v>0</v>
      </c>
      <c r="AA151" s="66">
        <v>361</v>
      </c>
      <c r="AB151" s="66">
        <v>1</v>
      </c>
      <c r="AC151" s="66">
        <v>0</v>
      </c>
      <c r="AD151" s="66">
        <v>0</v>
      </c>
      <c r="AE151" s="66">
        <v>0</v>
      </c>
      <c r="AF151" s="66">
        <v>0</v>
      </c>
      <c r="AG151" s="66">
        <v>0</v>
      </c>
      <c r="AH151" s="66">
        <v>0</v>
      </c>
      <c r="AI151" s="66">
        <v>0</v>
      </c>
      <c r="AJ151" s="66">
        <v>0</v>
      </c>
      <c r="AK151" s="66">
        <v>0</v>
      </c>
      <c r="AL151" s="66">
        <v>0</v>
      </c>
      <c r="AM151" s="66">
        <v>0</v>
      </c>
      <c r="AN151" s="66">
        <v>0</v>
      </c>
    </row>
    <row r="152" spans="1:40" ht="12.75" x14ac:dyDescent="0.2">
      <c r="A152" s="65" t="s">
        <v>258</v>
      </c>
      <c r="B152" s="66">
        <v>1</v>
      </c>
      <c r="C152" s="66">
        <v>0</v>
      </c>
      <c r="D152" s="66">
        <v>0</v>
      </c>
      <c r="E152" s="66">
        <v>0</v>
      </c>
      <c r="F152" s="66">
        <v>0</v>
      </c>
      <c r="G152" s="66">
        <v>0</v>
      </c>
      <c r="H152" s="66">
        <v>0</v>
      </c>
      <c r="I152" s="66">
        <v>0</v>
      </c>
      <c r="J152" s="66">
        <v>165</v>
      </c>
      <c r="K152" s="66">
        <v>41</v>
      </c>
      <c r="L152" s="66">
        <v>0</v>
      </c>
      <c r="M152" s="66">
        <v>0</v>
      </c>
      <c r="N152" s="66">
        <v>0</v>
      </c>
      <c r="O152" s="66">
        <v>0</v>
      </c>
      <c r="P152" s="66">
        <v>15</v>
      </c>
      <c r="Q152" s="66">
        <v>0</v>
      </c>
      <c r="R152" s="66">
        <v>11</v>
      </c>
      <c r="S152" s="66">
        <v>0</v>
      </c>
      <c r="T152" s="66">
        <v>0</v>
      </c>
      <c r="U152" s="66">
        <v>20</v>
      </c>
      <c r="V152" s="66">
        <v>250</v>
      </c>
      <c r="W152" s="66">
        <v>100</v>
      </c>
      <c r="X152" s="66">
        <v>599</v>
      </c>
      <c r="Y152" s="66">
        <v>1091</v>
      </c>
      <c r="Z152" s="66">
        <v>39</v>
      </c>
      <c r="AA152" s="66">
        <v>256</v>
      </c>
      <c r="AB152" s="66">
        <v>0</v>
      </c>
      <c r="AC152" s="66">
        <v>0</v>
      </c>
      <c r="AD152" s="66">
        <v>0</v>
      </c>
      <c r="AE152" s="66">
        <v>0</v>
      </c>
      <c r="AF152" s="66">
        <v>0</v>
      </c>
      <c r="AG152" s="66">
        <v>0</v>
      </c>
      <c r="AH152" s="66">
        <v>0</v>
      </c>
      <c r="AI152" s="66">
        <v>0</v>
      </c>
      <c r="AJ152" s="66">
        <v>0</v>
      </c>
      <c r="AK152" s="66">
        <v>0</v>
      </c>
      <c r="AL152" s="66">
        <v>0</v>
      </c>
      <c r="AM152" s="66">
        <v>0</v>
      </c>
      <c r="AN152" s="66">
        <v>0</v>
      </c>
    </row>
    <row r="153" spans="1:40" ht="12.75" x14ac:dyDescent="0.2">
      <c r="A153" s="65" t="s">
        <v>259</v>
      </c>
      <c r="B153" s="66">
        <v>0</v>
      </c>
      <c r="C153" s="66">
        <v>0</v>
      </c>
      <c r="D153" s="66">
        <v>0</v>
      </c>
      <c r="E153" s="66">
        <v>0</v>
      </c>
      <c r="F153" s="66">
        <v>0</v>
      </c>
      <c r="G153" s="66">
        <v>0</v>
      </c>
      <c r="H153" s="66">
        <v>0</v>
      </c>
      <c r="I153" s="66">
        <v>0</v>
      </c>
      <c r="J153" s="66">
        <v>0</v>
      </c>
      <c r="K153" s="66">
        <v>0</v>
      </c>
      <c r="L153" s="66">
        <v>0</v>
      </c>
      <c r="M153" s="66">
        <v>0</v>
      </c>
      <c r="N153" s="66">
        <v>0</v>
      </c>
      <c r="O153" s="66">
        <v>0</v>
      </c>
      <c r="P153" s="66">
        <v>0</v>
      </c>
      <c r="Q153" s="66">
        <v>0</v>
      </c>
      <c r="R153" s="66">
        <v>0</v>
      </c>
      <c r="S153" s="66">
        <v>0</v>
      </c>
      <c r="T153" s="66">
        <v>0</v>
      </c>
      <c r="U153" s="66">
        <v>0</v>
      </c>
      <c r="V153" s="66">
        <v>100</v>
      </c>
      <c r="W153" s="66">
        <v>0</v>
      </c>
      <c r="X153" s="66">
        <v>0</v>
      </c>
      <c r="Y153" s="66">
        <v>0</v>
      </c>
      <c r="Z153" s="66">
        <v>0</v>
      </c>
      <c r="AA153" s="66">
        <v>0</v>
      </c>
      <c r="AB153" s="66">
        <v>0</v>
      </c>
      <c r="AC153" s="66">
        <v>0</v>
      </c>
      <c r="AD153" s="66">
        <v>0</v>
      </c>
      <c r="AE153" s="66">
        <v>0</v>
      </c>
      <c r="AF153" s="66">
        <v>0</v>
      </c>
      <c r="AG153" s="66">
        <v>0</v>
      </c>
      <c r="AH153" s="66">
        <v>0</v>
      </c>
      <c r="AI153" s="66">
        <v>70</v>
      </c>
      <c r="AJ153" s="66">
        <v>0</v>
      </c>
      <c r="AK153" s="66">
        <v>0</v>
      </c>
      <c r="AL153" s="66">
        <v>0</v>
      </c>
      <c r="AM153" s="66">
        <v>0</v>
      </c>
      <c r="AN153" s="66">
        <v>0</v>
      </c>
    </row>
    <row r="154" spans="1:40" ht="25.5" x14ac:dyDescent="0.2">
      <c r="A154" s="65" t="s">
        <v>260</v>
      </c>
      <c r="B154" s="66">
        <v>0</v>
      </c>
      <c r="C154" s="66">
        <v>0</v>
      </c>
      <c r="D154" s="66">
        <v>0</v>
      </c>
      <c r="E154" s="66">
        <v>0</v>
      </c>
      <c r="F154" s="66">
        <v>0</v>
      </c>
      <c r="G154" s="66">
        <v>0</v>
      </c>
      <c r="H154" s="66">
        <v>239</v>
      </c>
      <c r="I154" s="66">
        <v>1</v>
      </c>
      <c r="J154" s="66">
        <v>200</v>
      </c>
      <c r="K154" s="66">
        <v>4</v>
      </c>
      <c r="L154" s="66">
        <v>0</v>
      </c>
      <c r="M154" s="66">
        <v>0</v>
      </c>
      <c r="N154" s="66">
        <v>77</v>
      </c>
      <c r="O154" s="66">
        <v>0</v>
      </c>
      <c r="P154" s="66">
        <v>1</v>
      </c>
      <c r="Q154" s="66">
        <v>0</v>
      </c>
      <c r="R154" s="66">
        <v>4</v>
      </c>
      <c r="S154" s="66">
        <v>0</v>
      </c>
      <c r="T154" s="66">
        <v>0</v>
      </c>
      <c r="U154" s="66">
        <v>0</v>
      </c>
      <c r="V154" s="66">
        <v>0</v>
      </c>
      <c r="W154" s="66">
        <v>0</v>
      </c>
      <c r="X154" s="66">
        <v>1</v>
      </c>
      <c r="Y154" s="66">
        <v>0</v>
      </c>
      <c r="Z154" s="66">
        <v>0</v>
      </c>
      <c r="AA154" s="66">
        <v>224</v>
      </c>
      <c r="AB154" s="66">
        <v>0</v>
      </c>
      <c r="AC154" s="66">
        <v>0</v>
      </c>
      <c r="AD154" s="66">
        <v>0</v>
      </c>
      <c r="AE154" s="66">
        <v>0</v>
      </c>
      <c r="AF154" s="66">
        <v>0</v>
      </c>
      <c r="AG154" s="66">
        <v>0</v>
      </c>
      <c r="AH154" s="66">
        <v>0</v>
      </c>
      <c r="AI154" s="66">
        <v>0</v>
      </c>
      <c r="AJ154" s="66">
        <v>0</v>
      </c>
      <c r="AK154" s="66">
        <v>0</v>
      </c>
      <c r="AL154" s="66">
        <v>0</v>
      </c>
      <c r="AM154" s="66">
        <v>0</v>
      </c>
      <c r="AN154" s="66">
        <v>0</v>
      </c>
    </row>
    <row r="155" spans="1:40" ht="25.5" x14ac:dyDescent="0.2">
      <c r="A155" s="65" t="s">
        <v>261</v>
      </c>
      <c r="B155" s="66">
        <v>0</v>
      </c>
      <c r="C155" s="66">
        <v>0</v>
      </c>
      <c r="D155" s="66">
        <v>0</v>
      </c>
      <c r="E155" s="66">
        <v>0</v>
      </c>
      <c r="F155" s="66">
        <v>0</v>
      </c>
      <c r="G155" s="66">
        <v>0</v>
      </c>
      <c r="H155" s="66">
        <v>2195</v>
      </c>
      <c r="I155" s="66">
        <v>212</v>
      </c>
      <c r="J155" s="66">
        <v>700</v>
      </c>
      <c r="K155" s="66">
        <v>500</v>
      </c>
      <c r="L155" s="66">
        <v>0</v>
      </c>
      <c r="M155" s="66">
        <v>0</v>
      </c>
      <c r="N155" s="66">
        <v>10445</v>
      </c>
      <c r="O155" s="66">
        <v>0</v>
      </c>
      <c r="P155" s="66">
        <v>581</v>
      </c>
      <c r="Q155" s="66">
        <v>0</v>
      </c>
      <c r="R155" s="66">
        <v>403</v>
      </c>
      <c r="S155" s="66">
        <v>0</v>
      </c>
      <c r="T155" s="66">
        <v>0</v>
      </c>
      <c r="U155" s="66">
        <v>0</v>
      </c>
      <c r="V155" s="66">
        <v>0</v>
      </c>
      <c r="W155" s="66">
        <v>1500</v>
      </c>
      <c r="X155" s="66">
        <v>920</v>
      </c>
      <c r="Y155" s="66">
        <v>0</v>
      </c>
      <c r="Z155" s="66">
        <v>480</v>
      </c>
      <c r="AA155" s="66">
        <v>2347</v>
      </c>
      <c r="AB155" s="66">
        <v>0</v>
      </c>
      <c r="AC155" s="66">
        <v>0</v>
      </c>
      <c r="AD155" s="66">
        <v>0</v>
      </c>
      <c r="AE155" s="66">
        <v>0</v>
      </c>
      <c r="AF155" s="66">
        <v>0</v>
      </c>
      <c r="AG155" s="66">
        <v>0</v>
      </c>
      <c r="AH155" s="66">
        <v>0</v>
      </c>
      <c r="AI155" s="66">
        <v>0</v>
      </c>
      <c r="AJ155" s="66">
        <v>0</v>
      </c>
      <c r="AK155" s="66">
        <v>0</v>
      </c>
      <c r="AL155" s="66">
        <v>0</v>
      </c>
      <c r="AM155" s="66">
        <v>0</v>
      </c>
      <c r="AN155" s="66">
        <v>0</v>
      </c>
    </row>
    <row r="156" spans="1:40" ht="12.75" x14ac:dyDescent="0.2">
      <c r="A156" s="65" t="s">
        <v>262</v>
      </c>
      <c r="B156" s="66">
        <v>0</v>
      </c>
      <c r="C156" s="66">
        <v>0</v>
      </c>
      <c r="D156" s="66">
        <v>0</v>
      </c>
      <c r="E156" s="66">
        <v>0</v>
      </c>
      <c r="F156" s="66">
        <v>0</v>
      </c>
      <c r="G156" s="66">
        <v>0</v>
      </c>
      <c r="H156" s="66">
        <v>0</v>
      </c>
      <c r="I156" s="66">
        <v>0</v>
      </c>
      <c r="J156" s="66">
        <v>0</v>
      </c>
      <c r="K156" s="66">
        <v>0</v>
      </c>
      <c r="L156" s="66">
        <v>0</v>
      </c>
      <c r="M156" s="66">
        <v>0</v>
      </c>
      <c r="N156" s="66">
        <v>0</v>
      </c>
      <c r="O156" s="66">
        <v>0</v>
      </c>
      <c r="P156" s="66">
        <v>0</v>
      </c>
      <c r="Q156" s="66">
        <v>0</v>
      </c>
      <c r="R156" s="66">
        <v>0</v>
      </c>
      <c r="S156" s="66">
        <v>0</v>
      </c>
      <c r="T156" s="66">
        <v>0</v>
      </c>
      <c r="U156" s="66">
        <v>0</v>
      </c>
      <c r="V156" s="66">
        <v>0</v>
      </c>
      <c r="W156" s="66">
        <v>0</v>
      </c>
      <c r="X156" s="66">
        <v>0</v>
      </c>
      <c r="Y156" s="66">
        <v>0</v>
      </c>
      <c r="Z156" s="66">
        <v>0</v>
      </c>
      <c r="AA156" s="66">
        <v>0</v>
      </c>
      <c r="AB156" s="66">
        <v>0</v>
      </c>
      <c r="AC156" s="66">
        <v>0</v>
      </c>
      <c r="AD156" s="66">
        <v>0</v>
      </c>
      <c r="AE156" s="66">
        <v>0</v>
      </c>
      <c r="AF156" s="66">
        <v>0</v>
      </c>
      <c r="AG156" s="66">
        <v>0</v>
      </c>
      <c r="AH156" s="66">
        <v>0</v>
      </c>
      <c r="AI156" s="66">
        <v>0</v>
      </c>
      <c r="AJ156" s="66">
        <v>0</v>
      </c>
      <c r="AK156" s="66">
        <v>23</v>
      </c>
      <c r="AL156" s="66">
        <v>0</v>
      </c>
      <c r="AM156" s="66">
        <v>0</v>
      </c>
      <c r="AN156" s="66">
        <v>10</v>
      </c>
    </row>
    <row r="157" spans="1:40" ht="12.75" x14ac:dyDescent="0.2">
      <c r="A157" s="65" t="s">
        <v>263</v>
      </c>
      <c r="B157" s="66">
        <v>0</v>
      </c>
      <c r="C157" s="66">
        <v>0</v>
      </c>
      <c r="D157" s="66">
        <v>0</v>
      </c>
      <c r="E157" s="66">
        <v>0</v>
      </c>
      <c r="F157" s="66">
        <v>0</v>
      </c>
      <c r="G157" s="66">
        <v>0</v>
      </c>
      <c r="H157" s="66">
        <v>0</v>
      </c>
      <c r="I157" s="66">
        <v>0</v>
      </c>
      <c r="J157" s="66">
        <v>0</v>
      </c>
      <c r="K157" s="66">
        <v>0</v>
      </c>
      <c r="L157" s="66">
        <v>0</v>
      </c>
      <c r="M157" s="66">
        <v>0</v>
      </c>
      <c r="N157" s="66">
        <v>0</v>
      </c>
      <c r="O157" s="66">
        <v>0</v>
      </c>
      <c r="P157" s="66">
        <v>0</v>
      </c>
      <c r="Q157" s="66">
        <v>0</v>
      </c>
      <c r="R157" s="66">
        <v>0</v>
      </c>
      <c r="S157" s="66">
        <v>0</v>
      </c>
      <c r="T157" s="66">
        <v>0</v>
      </c>
      <c r="U157" s="66">
        <v>0</v>
      </c>
      <c r="V157" s="66">
        <v>0</v>
      </c>
      <c r="W157" s="66">
        <v>0</v>
      </c>
      <c r="X157" s="66">
        <v>0</v>
      </c>
      <c r="Y157" s="66">
        <v>0</v>
      </c>
      <c r="Z157" s="66">
        <v>0</v>
      </c>
      <c r="AA157" s="66">
        <v>0</v>
      </c>
      <c r="AB157" s="66">
        <v>0</v>
      </c>
      <c r="AC157" s="66">
        <v>0</v>
      </c>
      <c r="AD157" s="66">
        <v>0</v>
      </c>
      <c r="AE157" s="66">
        <v>0</v>
      </c>
      <c r="AF157" s="66">
        <v>0</v>
      </c>
      <c r="AG157" s="66">
        <v>0</v>
      </c>
      <c r="AH157" s="66">
        <v>0</v>
      </c>
      <c r="AI157" s="66">
        <v>0</v>
      </c>
      <c r="AJ157" s="66">
        <v>0</v>
      </c>
      <c r="AK157" s="66">
        <v>37</v>
      </c>
      <c r="AL157" s="66">
        <v>0</v>
      </c>
      <c r="AM157" s="66">
        <v>0</v>
      </c>
      <c r="AN157" s="66">
        <v>100</v>
      </c>
    </row>
    <row r="158" spans="1:40" ht="12.75" x14ac:dyDescent="0.2">
      <c r="A158" s="65" t="s">
        <v>264</v>
      </c>
      <c r="B158" s="66">
        <v>0</v>
      </c>
      <c r="C158" s="66">
        <v>0</v>
      </c>
      <c r="D158" s="66">
        <v>0</v>
      </c>
      <c r="E158" s="66">
        <v>0</v>
      </c>
      <c r="F158" s="66">
        <v>0</v>
      </c>
      <c r="G158" s="66">
        <v>0</v>
      </c>
      <c r="H158" s="66">
        <v>0</v>
      </c>
      <c r="I158" s="66">
        <v>0</v>
      </c>
      <c r="J158" s="66">
        <v>0</v>
      </c>
      <c r="K158" s="66">
        <v>0</v>
      </c>
      <c r="L158" s="66">
        <v>0</v>
      </c>
      <c r="M158" s="66">
        <v>0</v>
      </c>
      <c r="N158" s="66">
        <v>3257</v>
      </c>
      <c r="O158" s="66">
        <v>0</v>
      </c>
      <c r="P158" s="66">
        <v>0</v>
      </c>
      <c r="Q158" s="66">
        <v>0</v>
      </c>
      <c r="R158" s="66">
        <v>0</v>
      </c>
      <c r="S158" s="66">
        <v>0</v>
      </c>
      <c r="T158" s="66">
        <v>0</v>
      </c>
      <c r="U158" s="66">
        <v>0</v>
      </c>
      <c r="V158" s="66">
        <v>0</v>
      </c>
      <c r="W158" s="66">
        <v>0</v>
      </c>
      <c r="X158" s="66">
        <v>0</v>
      </c>
      <c r="Y158" s="66">
        <v>0</v>
      </c>
      <c r="Z158" s="66">
        <v>0</v>
      </c>
      <c r="AA158" s="66">
        <v>0</v>
      </c>
      <c r="AB158" s="66">
        <v>0</v>
      </c>
      <c r="AC158" s="66">
        <v>0</v>
      </c>
      <c r="AD158" s="66">
        <v>18000</v>
      </c>
      <c r="AE158" s="66">
        <v>0</v>
      </c>
      <c r="AF158" s="66">
        <v>0</v>
      </c>
      <c r="AG158" s="66">
        <v>0</v>
      </c>
      <c r="AH158" s="66">
        <v>0</v>
      </c>
      <c r="AI158" s="66">
        <v>0</v>
      </c>
      <c r="AJ158" s="66">
        <v>0</v>
      </c>
      <c r="AK158" s="66">
        <v>0</v>
      </c>
      <c r="AL158" s="66">
        <v>0</v>
      </c>
      <c r="AM158" s="66">
        <v>0</v>
      </c>
      <c r="AN158" s="66">
        <v>0</v>
      </c>
    </row>
    <row r="159" spans="1:40" ht="12.75" x14ac:dyDescent="0.2">
      <c r="A159" s="65" t="s">
        <v>265</v>
      </c>
      <c r="B159" s="66">
        <v>56</v>
      </c>
      <c r="C159" s="66">
        <v>185</v>
      </c>
      <c r="D159" s="66">
        <v>797</v>
      </c>
      <c r="E159" s="66">
        <v>0</v>
      </c>
      <c r="F159" s="66">
        <v>0</v>
      </c>
      <c r="G159" s="66">
        <v>260</v>
      </c>
      <c r="H159" s="66">
        <v>2041</v>
      </c>
      <c r="I159" s="66">
        <v>2139</v>
      </c>
      <c r="J159" s="66">
        <v>95</v>
      </c>
      <c r="K159" s="66">
        <v>513</v>
      </c>
      <c r="L159" s="66">
        <v>0</v>
      </c>
      <c r="M159" s="66">
        <v>0</v>
      </c>
      <c r="N159" s="66">
        <v>944</v>
      </c>
      <c r="O159" s="66">
        <v>0</v>
      </c>
      <c r="P159" s="66">
        <v>3077</v>
      </c>
      <c r="Q159" s="66">
        <v>0</v>
      </c>
      <c r="R159" s="66">
        <v>3016</v>
      </c>
      <c r="S159" s="66">
        <v>0</v>
      </c>
      <c r="T159" s="66">
        <v>0</v>
      </c>
      <c r="U159" s="66">
        <v>0</v>
      </c>
      <c r="V159" s="66">
        <v>2300</v>
      </c>
      <c r="W159" s="66">
        <v>2500</v>
      </c>
      <c r="X159" s="66">
        <v>1884</v>
      </c>
      <c r="Y159" s="66">
        <v>1037</v>
      </c>
      <c r="Z159" s="66">
        <v>0</v>
      </c>
      <c r="AA159" s="66">
        <v>2473</v>
      </c>
      <c r="AB159" s="66">
        <v>236</v>
      </c>
      <c r="AC159" s="66">
        <v>1261</v>
      </c>
      <c r="AD159" s="66">
        <v>0</v>
      </c>
      <c r="AE159" s="66">
        <v>0</v>
      </c>
      <c r="AF159" s="66">
        <v>0</v>
      </c>
      <c r="AG159" s="66">
        <v>0</v>
      </c>
      <c r="AH159" s="66">
        <v>0</v>
      </c>
      <c r="AI159" s="66">
        <v>0</v>
      </c>
      <c r="AJ159" s="66">
        <v>0</v>
      </c>
      <c r="AK159" s="66">
        <v>0</v>
      </c>
      <c r="AL159" s="66">
        <v>10</v>
      </c>
      <c r="AM159" s="66">
        <v>0</v>
      </c>
      <c r="AN159" s="66">
        <v>0</v>
      </c>
    </row>
    <row r="160" spans="1:40" ht="12.75" x14ac:dyDescent="0.2">
      <c r="A160" s="65" t="s">
        <v>266</v>
      </c>
      <c r="B160" s="66">
        <v>0</v>
      </c>
      <c r="C160" s="66">
        <v>0</v>
      </c>
      <c r="D160" s="66">
        <v>95</v>
      </c>
      <c r="E160" s="66">
        <v>0</v>
      </c>
      <c r="F160" s="66">
        <v>0</v>
      </c>
      <c r="G160" s="66">
        <v>0</v>
      </c>
      <c r="H160" s="66">
        <v>753</v>
      </c>
      <c r="I160" s="66">
        <v>808</v>
      </c>
      <c r="J160" s="66">
        <v>13</v>
      </c>
      <c r="K160" s="66">
        <v>0</v>
      </c>
      <c r="L160" s="66">
        <v>0</v>
      </c>
      <c r="M160" s="66">
        <v>0</v>
      </c>
      <c r="N160" s="66">
        <v>272</v>
      </c>
      <c r="O160" s="66">
        <v>0</v>
      </c>
      <c r="P160" s="66">
        <v>1687</v>
      </c>
      <c r="Q160" s="66">
        <v>2500</v>
      </c>
      <c r="R160" s="66">
        <v>707</v>
      </c>
      <c r="S160" s="66">
        <v>0</v>
      </c>
      <c r="T160" s="66">
        <v>0</v>
      </c>
      <c r="U160" s="66">
        <v>0</v>
      </c>
      <c r="V160" s="66">
        <v>500</v>
      </c>
      <c r="W160" s="66">
        <v>350</v>
      </c>
      <c r="X160" s="66">
        <v>1132</v>
      </c>
      <c r="Y160" s="66">
        <v>784</v>
      </c>
      <c r="Z160" s="66">
        <v>0</v>
      </c>
      <c r="AA160" s="66">
        <v>809</v>
      </c>
      <c r="AB160" s="66">
        <v>511</v>
      </c>
      <c r="AC160" s="66">
        <v>488</v>
      </c>
      <c r="AD160" s="66">
        <v>0</v>
      </c>
      <c r="AE160" s="66">
        <v>0</v>
      </c>
      <c r="AF160" s="66">
        <v>0</v>
      </c>
      <c r="AG160" s="66">
        <v>0</v>
      </c>
      <c r="AH160" s="66">
        <v>0</v>
      </c>
      <c r="AI160" s="66">
        <v>0</v>
      </c>
      <c r="AJ160" s="66">
        <v>0</v>
      </c>
      <c r="AK160" s="66">
        <v>0</v>
      </c>
      <c r="AL160" s="66">
        <v>0</v>
      </c>
      <c r="AM160" s="66">
        <v>0</v>
      </c>
      <c r="AN160" s="66">
        <v>0</v>
      </c>
    </row>
    <row r="161" spans="1:40" ht="25.5" x14ac:dyDescent="0.2">
      <c r="A161" s="65" t="s">
        <v>267</v>
      </c>
      <c r="B161" s="66">
        <v>0</v>
      </c>
      <c r="C161" s="66">
        <v>0</v>
      </c>
      <c r="D161" s="66">
        <v>0</v>
      </c>
      <c r="E161" s="66">
        <v>0</v>
      </c>
      <c r="F161" s="66">
        <v>0</v>
      </c>
      <c r="G161" s="66">
        <v>0</v>
      </c>
      <c r="H161" s="66">
        <v>0</v>
      </c>
      <c r="I161" s="66">
        <v>0</v>
      </c>
      <c r="J161" s="66">
        <v>0</v>
      </c>
      <c r="K161" s="66">
        <v>0</v>
      </c>
      <c r="L161" s="66">
        <v>0</v>
      </c>
      <c r="M161" s="66">
        <v>0</v>
      </c>
      <c r="N161" s="66">
        <v>0</v>
      </c>
      <c r="O161" s="66">
        <v>0</v>
      </c>
      <c r="P161" s="66">
        <v>0</v>
      </c>
      <c r="Q161" s="66">
        <v>100</v>
      </c>
      <c r="R161" s="66">
        <v>0</v>
      </c>
      <c r="S161" s="66">
        <v>0</v>
      </c>
      <c r="T161" s="66">
        <v>0</v>
      </c>
      <c r="U161" s="66">
        <v>0</v>
      </c>
      <c r="V161" s="66">
        <v>0</v>
      </c>
      <c r="W161" s="66">
        <v>50</v>
      </c>
      <c r="X161" s="66">
        <v>1</v>
      </c>
      <c r="Y161" s="66">
        <v>0</v>
      </c>
      <c r="Z161" s="66">
        <v>0</v>
      </c>
      <c r="AA161" s="66">
        <v>0</v>
      </c>
      <c r="AB161" s="66">
        <v>0</v>
      </c>
      <c r="AC161" s="66">
        <v>0</v>
      </c>
      <c r="AD161" s="66">
        <v>0</v>
      </c>
      <c r="AE161" s="66">
        <v>0</v>
      </c>
      <c r="AF161" s="66">
        <v>0</v>
      </c>
      <c r="AG161" s="66">
        <v>0</v>
      </c>
      <c r="AH161" s="66">
        <v>0</v>
      </c>
      <c r="AI161" s="66">
        <v>0</v>
      </c>
      <c r="AJ161" s="66">
        <v>0</v>
      </c>
      <c r="AK161" s="66">
        <v>0</v>
      </c>
      <c r="AL161" s="66">
        <v>0</v>
      </c>
      <c r="AM161" s="66">
        <v>0</v>
      </c>
      <c r="AN161" s="66">
        <v>0</v>
      </c>
    </row>
    <row r="162" spans="1:40" ht="25.5" x14ac:dyDescent="0.2">
      <c r="A162" s="65" t="s">
        <v>268</v>
      </c>
      <c r="B162" s="66">
        <v>0</v>
      </c>
      <c r="C162" s="66">
        <v>0</v>
      </c>
      <c r="D162" s="66">
        <v>0</v>
      </c>
      <c r="E162" s="66">
        <v>0</v>
      </c>
      <c r="F162" s="66">
        <v>0</v>
      </c>
      <c r="G162" s="66">
        <v>0</v>
      </c>
      <c r="H162" s="66">
        <v>0</v>
      </c>
      <c r="I162" s="66">
        <v>0</v>
      </c>
      <c r="J162" s="66">
        <v>0</v>
      </c>
      <c r="K162" s="66">
        <v>0</v>
      </c>
      <c r="L162" s="66">
        <v>0</v>
      </c>
      <c r="M162" s="66">
        <v>0</v>
      </c>
      <c r="N162" s="66">
        <v>0</v>
      </c>
      <c r="O162" s="66">
        <v>0</v>
      </c>
      <c r="P162" s="66">
        <v>0</v>
      </c>
      <c r="Q162" s="66">
        <v>0</v>
      </c>
      <c r="R162" s="66">
        <v>0</v>
      </c>
      <c r="S162" s="66">
        <v>0</v>
      </c>
      <c r="T162" s="66">
        <v>0</v>
      </c>
      <c r="U162" s="66">
        <v>0</v>
      </c>
      <c r="V162" s="66">
        <v>0</v>
      </c>
      <c r="W162" s="66">
        <v>0</v>
      </c>
      <c r="X162" s="66">
        <v>0</v>
      </c>
      <c r="Y162" s="66">
        <v>0</v>
      </c>
      <c r="Z162" s="66">
        <v>0</v>
      </c>
      <c r="AA162" s="66">
        <v>0</v>
      </c>
      <c r="AB162" s="66">
        <v>0</v>
      </c>
      <c r="AC162" s="66">
        <v>0</v>
      </c>
      <c r="AD162" s="66">
        <v>0</v>
      </c>
      <c r="AE162" s="66">
        <v>0</v>
      </c>
      <c r="AF162" s="66">
        <v>0</v>
      </c>
      <c r="AG162" s="66">
        <v>0</v>
      </c>
      <c r="AH162" s="66">
        <v>0</v>
      </c>
      <c r="AI162" s="66">
        <v>3130</v>
      </c>
      <c r="AJ162" s="66">
        <v>0</v>
      </c>
      <c r="AK162" s="66">
        <v>0</v>
      </c>
      <c r="AL162" s="66">
        <v>0</v>
      </c>
      <c r="AM162" s="66">
        <v>0</v>
      </c>
      <c r="AN162" s="66">
        <v>0</v>
      </c>
    </row>
    <row r="163" spans="1:40" ht="25.5" x14ac:dyDescent="0.2">
      <c r="A163" s="65" t="s">
        <v>269</v>
      </c>
      <c r="B163" s="66">
        <v>15</v>
      </c>
      <c r="C163" s="66">
        <v>5</v>
      </c>
      <c r="D163" s="66">
        <v>393</v>
      </c>
      <c r="E163" s="66">
        <v>0</v>
      </c>
      <c r="F163" s="66">
        <v>0</v>
      </c>
      <c r="G163" s="66">
        <v>70</v>
      </c>
      <c r="H163" s="66">
        <v>2096</v>
      </c>
      <c r="I163" s="66">
        <v>856</v>
      </c>
      <c r="J163" s="66">
        <v>223</v>
      </c>
      <c r="K163" s="66">
        <v>500</v>
      </c>
      <c r="L163" s="66">
        <v>0</v>
      </c>
      <c r="M163" s="66">
        <v>0</v>
      </c>
      <c r="N163" s="66">
        <v>2860</v>
      </c>
      <c r="O163" s="66">
        <v>0</v>
      </c>
      <c r="P163" s="66">
        <v>728</v>
      </c>
      <c r="Q163" s="66">
        <v>0</v>
      </c>
      <c r="R163" s="66">
        <v>299</v>
      </c>
      <c r="S163" s="66">
        <v>0</v>
      </c>
      <c r="T163" s="66">
        <v>0</v>
      </c>
      <c r="U163" s="66">
        <v>0</v>
      </c>
      <c r="V163" s="66">
        <v>573</v>
      </c>
      <c r="W163" s="66">
        <v>2100</v>
      </c>
      <c r="X163" s="66">
        <v>2700</v>
      </c>
      <c r="Y163" s="66">
        <v>1400</v>
      </c>
      <c r="Z163" s="66">
        <v>0</v>
      </c>
      <c r="AA163" s="66">
        <v>724</v>
      </c>
      <c r="AB163" s="66">
        <v>569</v>
      </c>
      <c r="AC163" s="66">
        <v>3000</v>
      </c>
      <c r="AD163" s="66">
        <v>0</v>
      </c>
      <c r="AE163" s="66">
        <v>0</v>
      </c>
      <c r="AF163" s="66">
        <v>0</v>
      </c>
      <c r="AG163" s="66">
        <v>0</v>
      </c>
      <c r="AH163" s="66">
        <v>0</v>
      </c>
      <c r="AI163" s="66">
        <v>0</v>
      </c>
      <c r="AJ163" s="66">
        <v>0</v>
      </c>
      <c r="AK163" s="66">
        <v>0</v>
      </c>
      <c r="AL163" s="66">
        <v>10</v>
      </c>
      <c r="AM163" s="66">
        <v>0</v>
      </c>
      <c r="AN163" s="66">
        <v>0</v>
      </c>
    </row>
    <row r="164" spans="1:40" ht="25.5" x14ac:dyDescent="0.2">
      <c r="A164" s="65" t="s">
        <v>270</v>
      </c>
      <c r="B164" s="66">
        <v>100</v>
      </c>
      <c r="C164" s="66">
        <v>100</v>
      </c>
      <c r="D164" s="66">
        <v>1800</v>
      </c>
      <c r="E164" s="66">
        <v>0</v>
      </c>
      <c r="F164" s="66">
        <v>0</v>
      </c>
      <c r="G164" s="66">
        <v>1300</v>
      </c>
      <c r="H164" s="66">
        <v>823</v>
      </c>
      <c r="I164" s="66">
        <v>208</v>
      </c>
      <c r="J164" s="66">
        <v>500</v>
      </c>
      <c r="K164" s="66">
        <v>1000</v>
      </c>
      <c r="L164" s="66">
        <v>0</v>
      </c>
      <c r="M164" s="66">
        <v>0</v>
      </c>
      <c r="N164" s="66">
        <v>8292</v>
      </c>
      <c r="O164" s="66">
        <v>0</v>
      </c>
      <c r="P164" s="66">
        <v>3380</v>
      </c>
      <c r="Q164" s="66">
        <v>0</v>
      </c>
      <c r="R164" s="66">
        <v>1339</v>
      </c>
      <c r="S164" s="66">
        <v>0</v>
      </c>
      <c r="T164" s="66">
        <v>0</v>
      </c>
      <c r="U164" s="66">
        <v>0</v>
      </c>
      <c r="V164" s="66">
        <v>6633</v>
      </c>
      <c r="W164" s="66">
        <v>10000</v>
      </c>
      <c r="X164" s="66">
        <v>1500</v>
      </c>
      <c r="Y164" s="66">
        <v>2500</v>
      </c>
      <c r="Z164" s="66">
        <v>0</v>
      </c>
      <c r="AA164" s="66">
        <v>1399</v>
      </c>
      <c r="AB164" s="66">
        <v>1317</v>
      </c>
      <c r="AC164" s="66">
        <v>2900</v>
      </c>
      <c r="AD164" s="66">
        <v>0</v>
      </c>
      <c r="AE164" s="66">
        <v>0</v>
      </c>
      <c r="AF164" s="66">
        <v>0</v>
      </c>
      <c r="AG164" s="66">
        <v>0</v>
      </c>
      <c r="AH164" s="66">
        <v>0</v>
      </c>
      <c r="AI164" s="66">
        <v>0</v>
      </c>
      <c r="AJ164" s="66">
        <v>0</v>
      </c>
      <c r="AK164" s="66">
        <v>0</v>
      </c>
      <c r="AL164" s="66">
        <v>75</v>
      </c>
      <c r="AM164" s="66">
        <v>0</v>
      </c>
      <c r="AN164" s="66">
        <v>0</v>
      </c>
    </row>
    <row r="165" spans="1:40" ht="12.75" x14ac:dyDescent="0.2">
      <c r="A165" s="65" t="s">
        <v>271</v>
      </c>
      <c r="B165" s="66">
        <v>0</v>
      </c>
      <c r="C165" s="66">
        <v>0</v>
      </c>
      <c r="D165" s="66">
        <v>0</v>
      </c>
      <c r="E165" s="66">
        <v>0</v>
      </c>
      <c r="F165" s="66">
        <v>0</v>
      </c>
      <c r="G165" s="66">
        <v>0</v>
      </c>
      <c r="H165" s="66">
        <v>0</v>
      </c>
      <c r="I165" s="66">
        <v>0</v>
      </c>
      <c r="J165" s="66">
        <v>0</v>
      </c>
      <c r="K165" s="66">
        <v>0</v>
      </c>
      <c r="L165" s="66">
        <v>0</v>
      </c>
      <c r="M165" s="66">
        <v>0</v>
      </c>
      <c r="N165" s="66">
        <v>0</v>
      </c>
      <c r="O165" s="66">
        <v>0</v>
      </c>
      <c r="P165" s="66">
        <v>0</v>
      </c>
      <c r="Q165" s="66">
        <v>0</v>
      </c>
      <c r="R165" s="66">
        <v>0</v>
      </c>
      <c r="S165" s="66">
        <v>0</v>
      </c>
      <c r="T165" s="66">
        <v>0</v>
      </c>
      <c r="U165" s="66">
        <v>0</v>
      </c>
      <c r="V165" s="66">
        <v>0</v>
      </c>
      <c r="W165" s="66">
        <v>0</v>
      </c>
      <c r="X165" s="66">
        <v>0</v>
      </c>
      <c r="Y165" s="66">
        <v>0</v>
      </c>
      <c r="Z165" s="66">
        <v>0</v>
      </c>
      <c r="AA165" s="66">
        <v>0</v>
      </c>
      <c r="AB165" s="66">
        <v>0</v>
      </c>
      <c r="AC165" s="66">
        <v>0</v>
      </c>
      <c r="AD165" s="66">
        <v>0</v>
      </c>
      <c r="AE165" s="66">
        <v>0</v>
      </c>
      <c r="AF165" s="66">
        <v>0</v>
      </c>
      <c r="AG165" s="66">
        <v>0</v>
      </c>
      <c r="AH165" s="66">
        <v>0</v>
      </c>
      <c r="AI165" s="66">
        <v>0</v>
      </c>
      <c r="AJ165" s="66">
        <v>0</v>
      </c>
      <c r="AK165" s="66">
        <v>0</v>
      </c>
      <c r="AL165" s="66">
        <v>2400</v>
      </c>
      <c r="AM165" s="66">
        <v>0</v>
      </c>
      <c r="AN165" s="66">
        <v>0</v>
      </c>
    </row>
    <row r="166" spans="1:40" ht="25.5" x14ac:dyDescent="0.2">
      <c r="A166" s="65" t="s">
        <v>272</v>
      </c>
      <c r="B166" s="66">
        <v>0</v>
      </c>
      <c r="C166" s="66">
        <v>0</v>
      </c>
      <c r="D166" s="66">
        <v>4</v>
      </c>
      <c r="E166" s="66">
        <v>0</v>
      </c>
      <c r="F166" s="66">
        <v>0</v>
      </c>
      <c r="G166" s="66">
        <v>0</v>
      </c>
      <c r="H166" s="66">
        <v>359</v>
      </c>
      <c r="I166" s="66">
        <v>251</v>
      </c>
      <c r="J166" s="66">
        <v>150</v>
      </c>
      <c r="K166" s="66">
        <v>0</v>
      </c>
      <c r="L166" s="66">
        <v>0</v>
      </c>
      <c r="M166" s="66">
        <v>0</v>
      </c>
      <c r="N166" s="66">
        <v>380</v>
      </c>
      <c r="O166" s="66">
        <v>0</v>
      </c>
      <c r="P166" s="66">
        <v>1280</v>
      </c>
      <c r="Q166" s="66">
        <v>640</v>
      </c>
      <c r="R166" s="66">
        <v>711</v>
      </c>
      <c r="S166" s="66">
        <v>0</v>
      </c>
      <c r="T166" s="66">
        <v>0</v>
      </c>
      <c r="U166" s="66">
        <v>0</v>
      </c>
      <c r="V166" s="66">
        <v>892</v>
      </c>
      <c r="W166" s="66">
        <v>10</v>
      </c>
      <c r="X166" s="66">
        <v>2050</v>
      </c>
      <c r="Y166" s="66">
        <v>450</v>
      </c>
      <c r="Z166" s="66">
        <v>0</v>
      </c>
      <c r="AA166" s="66">
        <v>1155</v>
      </c>
      <c r="AB166" s="66">
        <v>27</v>
      </c>
      <c r="AC166" s="66">
        <v>320</v>
      </c>
      <c r="AD166" s="66">
        <v>0</v>
      </c>
      <c r="AE166" s="66">
        <v>0</v>
      </c>
      <c r="AF166" s="66">
        <v>0</v>
      </c>
      <c r="AG166" s="66">
        <v>0</v>
      </c>
      <c r="AH166" s="66">
        <v>0</v>
      </c>
      <c r="AI166" s="66">
        <v>0</v>
      </c>
      <c r="AJ166" s="66">
        <v>0</v>
      </c>
      <c r="AK166" s="66">
        <v>0</v>
      </c>
      <c r="AL166" s="66">
        <v>0</v>
      </c>
      <c r="AM166" s="66">
        <v>0</v>
      </c>
      <c r="AN166" s="66">
        <v>0</v>
      </c>
    </row>
    <row r="167" spans="1:40" ht="25.5" x14ac:dyDescent="0.2">
      <c r="A167" s="65" t="s">
        <v>273</v>
      </c>
      <c r="B167" s="66">
        <v>0</v>
      </c>
      <c r="C167" s="66">
        <v>0</v>
      </c>
      <c r="D167" s="66">
        <v>43</v>
      </c>
      <c r="E167" s="66">
        <v>0</v>
      </c>
      <c r="F167" s="66">
        <v>0</v>
      </c>
      <c r="G167" s="66">
        <v>0</v>
      </c>
      <c r="H167" s="66">
        <v>107</v>
      </c>
      <c r="I167" s="66">
        <v>8</v>
      </c>
      <c r="J167" s="66">
        <v>71</v>
      </c>
      <c r="K167" s="66">
        <v>0</v>
      </c>
      <c r="L167" s="66">
        <v>0</v>
      </c>
      <c r="M167" s="66">
        <v>0</v>
      </c>
      <c r="N167" s="66">
        <v>261</v>
      </c>
      <c r="O167" s="66">
        <v>0</v>
      </c>
      <c r="P167" s="66">
        <v>1296</v>
      </c>
      <c r="Q167" s="66">
        <v>2568</v>
      </c>
      <c r="R167" s="66">
        <v>885</v>
      </c>
      <c r="S167" s="66">
        <v>0</v>
      </c>
      <c r="T167" s="66">
        <v>0</v>
      </c>
      <c r="U167" s="66">
        <v>0</v>
      </c>
      <c r="V167" s="66">
        <v>353</v>
      </c>
      <c r="W167" s="66">
        <v>70</v>
      </c>
      <c r="X167" s="66">
        <v>700</v>
      </c>
      <c r="Y167" s="66">
        <v>600</v>
      </c>
      <c r="Z167" s="66">
        <v>0</v>
      </c>
      <c r="AA167" s="66">
        <v>389</v>
      </c>
      <c r="AB167" s="66">
        <v>321</v>
      </c>
      <c r="AC167" s="66">
        <v>100</v>
      </c>
      <c r="AD167" s="66">
        <v>0</v>
      </c>
      <c r="AE167" s="66">
        <v>0</v>
      </c>
      <c r="AF167" s="66">
        <v>0</v>
      </c>
      <c r="AG167" s="66">
        <v>0</v>
      </c>
      <c r="AH167" s="66">
        <v>0</v>
      </c>
      <c r="AI167" s="66">
        <v>0</v>
      </c>
      <c r="AJ167" s="66">
        <v>0</v>
      </c>
      <c r="AK167" s="66">
        <v>0</v>
      </c>
      <c r="AL167" s="66">
        <v>0</v>
      </c>
      <c r="AM167" s="66">
        <v>0</v>
      </c>
      <c r="AN167" s="66">
        <v>0</v>
      </c>
    </row>
    <row r="168" spans="1:40" ht="12.75" x14ac:dyDescent="0.2">
      <c r="A168" s="65" t="s">
        <v>274</v>
      </c>
      <c r="B168" s="66">
        <v>67</v>
      </c>
      <c r="C168" s="66">
        <v>563</v>
      </c>
      <c r="D168" s="66">
        <v>84</v>
      </c>
      <c r="E168" s="66">
        <v>0</v>
      </c>
      <c r="F168" s="66">
        <v>0</v>
      </c>
      <c r="G168" s="66">
        <v>1800</v>
      </c>
      <c r="H168" s="66">
        <v>696</v>
      </c>
      <c r="I168" s="66">
        <v>653</v>
      </c>
      <c r="J168" s="66">
        <v>0</v>
      </c>
      <c r="K168" s="66">
        <v>450</v>
      </c>
      <c r="L168" s="66">
        <v>0</v>
      </c>
      <c r="M168" s="66">
        <v>0</v>
      </c>
      <c r="N168" s="66">
        <v>252</v>
      </c>
      <c r="O168" s="66">
        <v>0</v>
      </c>
      <c r="P168" s="66">
        <v>91</v>
      </c>
      <c r="Q168" s="66">
        <v>0</v>
      </c>
      <c r="R168" s="66">
        <v>388</v>
      </c>
      <c r="S168" s="66">
        <v>0</v>
      </c>
      <c r="T168" s="66">
        <v>0</v>
      </c>
      <c r="U168" s="66">
        <v>0</v>
      </c>
      <c r="V168" s="66">
        <v>1500</v>
      </c>
      <c r="W168" s="66">
        <v>2000</v>
      </c>
      <c r="X168" s="66">
        <v>819</v>
      </c>
      <c r="Y168" s="66">
        <v>816</v>
      </c>
      <c r="Z168" s="66">
        <v>95</v>
      </c>
      <c r="AA168" s="66">
        <v>677</v>
      </c>
      <c r="AB168" s="66">
        <v>177</v>
      </c>
      <c r="AC168" s="66">
        <v>2357</v>
      </c>
      <c r="AD168" s="66">
        <v>0</v>
      </c>
      <c r="AE168" s="66">
        <v>0</v>
      </c>
      <c r="AF168" s="66">
        <v>0</v>
      </c>
      <c r="AG168" s="66">
        <v>0</v>
      </c>
      <c r="AH168" s="66">
        <v>0</v>
      </c>
      <c r="AI168" s="66">
        <v>0</v>
      </c>
      <c r="AJ168" s="66">
        <v>0</v>
      </c>
      <c r="AK168" s="66">
        <v>0</v>
      </c>
      <c r="AL168" s="66">
        <v>17</v>
      </c>
      <c r="AM168" s="66">
        <v>40</v>
      </c>
      <c r="AN168" s="66">
        <v>0</v>
      </c>
    </row>
    <row r="169" spans="1:40" ht="12.75" x14ac:dyDescent="0.2">
      <c r="A169" s="65" t="s">
        <v>275</v>
      </c>
      <c r="B169" s="66">
        <v>0</v>
      </c>
      <c r="C169" s="66">
        <v>0</v>
      </c>
      <c r="D169" s="66">
        <v>0</v>
      </c>
      <c r="E169" s="66">
        <v>0</v>
      </c>
      <c r="F169" s="66">
        <v>0</v>
      </c>
      <c r="G169" s="66">
        <v>0</v>
      </c>
      <c r="H169" s="66">
        <v>0</v>
      </c>
      <c r="I169" s="66">
        <v>84</v>
      </c>
      <c r="J169" s="66">
        <v>0</v>
      </c>
      <c r="K169" s="66">
        <v>0</v>
      </c>
      <c r="L169" s="66">
        <v>0</v>
      </c>
      <c r="M169" s="66">
        <v>0</v>
      </c>
      <c r="N169" s="66">
        <v>132</v>
      </c>
      <c r="O169" s="66">
        <v>0</v>
      </c>
      <c r="P169" s="66">
        <v>3</v>
      </c>
      <c r="Q169" s="66">
        <v>4500</v>
      </c>
      <c r="R169" s="66">
        <v>117</v>
      </c>
      <c r="S169" s="66">
        <v>0</v>
      </c>
      <c r="T169" s="66">
        <v>0</v>
      </c>
      <c r="U169" s="66">
        <v>0</v>
      </c>
      <c r="V169" s="66">
        <v>0</v>
      </c>
      <c r="W169" s="66">
        <v>100</v>
      </c>
      <c r="X169" s="66">
        <v>357</v>
      </c>
      <c r="Y169" s="66">
        <v>144</v>
      </c>
      <c r="Z169" s="66">
        <v>5</v>
      </c>
      <c r="AA169" s="66">
        <v>39</v>
      </c>
      <c r="AB169" s="66">
        <v>0</v>
      </c>
      <c r="AC169" s="66">
        <v>571</v>
      </c>
      <c r="AD169" s="66">
        <v>0</v>
      </c>
      <c r="AE169" s="66">
        <v>0</v>
      </c>
      <c r="AF169" s="66">
        <v>0</v>
      </c>
      <c r="AG169" s="66">
        <v>0</v>
      </c>
      <c r="AH169" s="66">
        <v>0</v>
      </c>
      <c r="AI169" s="66">
        <v>10</v>
      </c>
      <c r="AJ169" s="66">
        <v>0</v>
      </c>
      <c r="AK169" s="66">
        <v>0</v>
      </c>
      <c r="AL169" s="66">
        <v>0</v>
      </c>
      <c r="AM169" s="66">
        <v>0</v>
      </c>
      <c r="AN169" s="66">
        <v>0</v>
      </c>
    </row>
    <row r="170" spans="1:40" ht="25.5" x14ac:dyDescent="0.2">
      <c r="A170" s="65" t="s">
        <v>276</v>
      </c>
      <c r="B170" s="66">
        <v>0</v>
      </c>
      <c r="C170" s="66">
        <v>0</v>
      </c>
      <c r="D170" s="66">
        <v>0</v>
      </c>
      <c r="E170" s="66">
        <v>0</v>
      </c>
      <c r="F170" s="66">
        <v>0</v>
      </c>
      <c r="G170" s="66">
        <v>0</v>
      </c>
      <c r="H170" s="66">
        <v>0</v>
      </c>
      <c r="I170" s="66">
        <v>0</v>
      </c>
      <c r="J170" s="66">
        <v>0</v>
      </c>
      <c r="K170" s="66">
        <v>0</v>
      </c>
      <c r="L170" s="66">
        <v>0</v>
      </c>
      <c r="M170" s="66">
        <v>0</v>
      </c>
      <c r="N170" s="66">
        <v>0</v>
      </c>
      <c r="O170" s="66">
        <v>0</v>
      </c>
      <c r="P170" s="66">
        <v>0</v>
      </c>
      <c r="Q170" s="66">
        <v>100</v>
      </c>
      <c r="R170" s="66">
        <v>0</v>
      </c>
      <c r="S170" s="66">
        <v>0</v>
      </c>
      <c r="T170" s="66">
        <v>0</v>
      </c>
      <c r="U170" s="66">
        <v>0</v>
      </c>
      <c r="V170" s="66">
        <v>0</v>
      </c>
      <c r="W170" s="66">
        <v>5</v>
      </c>
      <c r="X170" s="66">
        <v>2</v>
      </c>
      <c r="Y170" s="66">
        <v>1</v>
      </c>
      <c r="Z170" s="66">
        <v>0</v>
      </c>
      <c r="AA170" s="66">
        <v>0</v>
      </c>
      <c r="AB170" s="66">
        <v>0</v>
      </c>
      <c r="AC170" s="66">
        <v>0</v>
      </c>
      <c r="AD170" s="66">
        <v>0</v>
      </c>
      <c r="AE170" s="66">
        <v>0</v>
      </c>
      <c r="AF170" s="66">
        <v>0</v>
      </c>
      <c r="AG170" s="66">
        <v>0</v>
      </c>
      <c r="AH170" s="66">
        <v>0</v>
      </c>
      <c r="AI170" s="66">
        <v>0</v>
      </c>
      <c r="AJ170" s="66">
        <v>0</v>
      </c>
      <c r="AK170" s="66">
        <v>0</v>
      </c>
      <c r="AL170" s="66">
        <v>0</v>
      </c>
      <c r="AM170" s="66">
        <v>0</v>
      </c>
      <c r="AN170" s="66">
        <v>0</v>
      </c>
    </row>
    <row r="171" spans="1:40" ht="12.75" x14ac:dyDescent="0.2">
      <c r="A171" s="65" t="s">
        <v>277</v>
      </c>
      <c r="B171" s="66">
        <v>0</v>
      </c>
      <c r="C171" s="66">
        <v>0</v>
      </c>
      <c r="D171" s="66">
        <v>0</v>
      </c>
      <c r="E171" s="66">
        <v>0</v>
      </c>
      <c r="F171" s="66">
        <v>0</v>
      </c>
      <c r="G171" s="66">
        <v>0</v>
      </c>
      <c r="H171" s="66">
        <v>0</v>
      </c>
      <c r="I171" s="66">
        <v>0</v>
      </c>
      <c r="J171" s="66">
        <v>0</v>
      </c>
      <c r="K171" s="66">
        <v>0</v>
      </c>
      <c r="L171" s="66">
        <v>0</v>
      </c>
      <c r="M171" s="66">
        <v>0</v>
      </c>
      <c r="N171" s="66">
        <v>0</v>
      </c>
      <c r="O171" s="66">
        <v>0</v>
      </c>
      <c r="P171" s="66">
        <v>0</v>
      </c>
      <c r="Q171" s="66">
        <v>1200</v>
      </c>
      <c r="R171" s="66">
        <v>0</v>
      </c>
      <c r="S171" s="66">
        <v>0</v>
      </c>
      <c r="T171" s="66">
        <v>0</v>
      </c>
      <c r="U171" s="66">
        <v>0</v>
      </c>
      <c r="V171" s="66">
        <v>0</v>
      </c>
      <c r="W171" s="66">
        <v>0</v>
      </c>
      <c r="X171" s="66">
        <v>0</v>
      </c>
      <c r="Y171" s="66">
        <v>0</v>
      </c>
      <c r="Z171" s="66">
        <v>0</v>
      </c>
      <c r="AA171" s="66">
        <v>0</v>
      </c>
      <c r="AB171" s="66">
        <v>0</v>
      </c>
      <c r="AC171" s="66">
        <v>0</v>
      </c>
      <c r="AD171" s="66">
        <v>0</v>
      </c>
      <c r="AE171" s="66">
        <v>0</v>
      </c>
      <c r="AF171" s="66">
        <v>0</v>
      </c>
      <c r="AG171" s="66">
        <v>0</v>
      </c>
      <c r="AH171" s="66">
        <v>0</v>
      </c>
      <c r="AI171" s="66">
        <v>0</v>
      </c>
      <c r="AJ171" s="66">
        <v>0</v>
      </c>
      <c r="AK171" s="66">
        <v>0</v>
      </c>
      <c r="AL171" s="66">
        <v>0</v>
      </c>
      <c r="AM171" s="66">
        <v>0</v>
      </c>
      <c r="AN171" s="66">
        <v>0</v>
      </c>
    </row>
    <row r="172" spans="1:40" ht="25.5" x14ac:dyDescent="0.2">
      <c r="A172" s="65" t="s">
        <v>278</v>
      </c>
      <c r="B172" s="66">
        <v>0</v>
      </c>
      <c r="C172" s="66">
        <v>0</v>
      </c>
      <c r="D172" s="66">
        <v>0</v>
      </c>
      <c r="E172" s="66">
        <v>0</v>
      </c>
      <c r="F172" s="66">
        <v>0</v>
      </c>
      <c r="G172" s="66">
        <v>0</v>
      </c>
      <c r="H172" s="66">
        <v>0</v>
      </c>
      <c r="I172" s="66">
        <v>0</v>
      </c>
      <c r="J172" s="66">
        <v>0</v>
      </c>
      <c r="K172" s="66">
        <v>0</v>
      </c>
      <c r="L172" s="66">
        <v>0</v>
      </c>
      <c r="M172" s="66">
        <v>0</v>
      </c>
      <c r="N172" s="66">
        <v>0</v>
      </c>
      <c r="O172" s="66">
        <v>0</v>
      </c>
      <c r="P172" s="66">
        <v>0</v>
      </c>
      <c r="Q172" s="66">
        <v>0</v>
      </c>
      <c r="R172" s="66">
        <v>0</v>
      </c>
      <c r="S172" s="66">
        <v>0</v>
      </c>
      <c r="T172" s="66">
        <v>0</v>
      </c>
      <c r="U172" s="66">
        <v>0</v>
      </c>
      <c r="V172" s="66">
        <v>0</v>
      </c>
      <c r="W172" s="66">
        <v>0</v>
      </c>
      <c r="X172" s="66">
        <v>0</v>
      </c>
      <c r="Y172" s="66">
        <v>0</v>
      </c>
      <c r="Z172" s="66">
        <v>0</v>
      </c>
      <c r="AA172" s="66">
        <v>0</v>
      </c>
      <c r="AB172" s="66">
        <v>0</v>
      </c>
      <c r="AC172" s="66">
        <v>0</v>
      </c>
      <c r="AD172" s="66">
        <v>0</v>
      </c>
      <c r="AE172" s="66">
        <v>0</v>
      </c>
      <c r="AF172" s="66">
        <v>0</v>
      </c>
      <c r="AG172" s="66">
        <v>0</v>
      </c>
      <c r="AH172" s="66">
        <v>0</v>
      </c>
      <c r="AI172" s="66">
        <v>0</v>
      </c>
      <c r="AJ172" s="66">
        <v>0</v>
      </c>
      <c r="AK172" s="66">
        <v>0</v>
      </c>
      <c r="AL172" s="66">
        <v>0</v>
      </c>
      <c r="AM172" s="66">
        <v>8800</v>
      </c>
      <c r="AN172" s="66">
        <v>0</v>
      </c>
    </row>
    <row r="173" spans="1:40" ht="38.25" x14ac:dyDescent="0.2">
      <c r="A173" s="65" t="s">
        <v>279</v>
      </c>
      <c r="B173" s="66">
        <v>0</v>
      </c>
      <c r="C173" s="66">
        <v>0</v>
      </c>
      <c r="D173" s="66">
        <v>0</v>
      </c>
      <c r="E173" s="66">
        <v>0</v>
      </c>
      <c r="F173" s="66">
        <v>0</v>
      </c>
      <c r="G173" s="66">
        <v>0</v>
      </c>
      <c r="H173" s="66">
        <v>0</v>
      </c>
      <c r="I173" s="66">
        <v>0</v>
      </c>
      <c r="J173" s="66">
        <v>0</v>
      </c>
      <c r="K173" s="66">
        <v>0</v>
      </c>
      <c r="L173" s="66">
        <v>0</v>
      </c>
      <c r="M173" s="66">
        <v>9000</v>
      </c>
      <c r="N173" s="66">
        <v>0</v>
      </c>
      <c r="O173" s="66">
        <v>0</v>
      </c>
      <c r="P173" s="66">
        <v>0</v>
      </c>
      <c r="Q173" s="66">
        <v>0</v>
      </c>
      <c r="R173" s="66">
        <v>0</v>
      </c>
      <c r="S173" s="66">
        <v>0</v>
      </c>
      <c r="T173" s="66">
        <v>0</v>
      </c>
      <c r="U173" s="66">
        <v>0</v>
      </c>
      <c r="V173" s="66">
        <v>0</v>
      </c>
      <c r="W173" s="66">
        <v>0</v>
      </c>
      <c r="X173" s="66">
        <v>0</v>
      </c>
      <c r="Y173" s="66">
        <v>0</v>
      </c>
      <c r="Z173" s="66">
        <v>0</v>
      </c>
      <c r="AA173" s="66">
        <v>0</v>
      </c>
      <c r="AB173" s="66">
        <v>0</v>
      </c>
      <c r="AC173" s="66">
        <v>0</v>
      </c>
      <c r="AD173" s="66">
        <v>0</v>
      </c>
      <c r="AE173" s="66">
        <v>0</v>
      </c>
      <c r="AF173" s="66">
        <v>0</v>
      </c>
      <c r="AG173" s="66">
        <v>0</v>
      </c>
      <c r="AH173" s="66">
        <v>0</v>
      </c>
      <c r="AI173" s="66">
        <v>0</v>
      </c>
      <c r="AJ173" s="66">
        <v>0</v>
      </c>
      <c r="AK173" s="66">
        <v>0</v>
      </c>
      <c r="AL173" s="66">
        <v>1</v>
      </c>
      <c r="AM173" s="66">
        <v>17150</v>
      </c>
      <c r="AN173" s="66">
        <v>0</v>
      </c>
    </row>
    <row r="174" spans="1:40" ht="12.75" x14ac:dyDescent="0.2">
      <c r="A174" s="65" t="s">
        <v>280</v>
      </c>
      <c r="B174" s="66">
        <v>0</v>
      </c>
      <c r="C174" s="66">
        <v>0</v>
      </c>
      <c r="D174" s="66">
        <v>0</v>
      </c>
      <c r="E174" s="66">
        <v>0</v>
      </c>
      <c r="F174" s="66">
        <v>0</v>
      </c>
      <c r="G174" s="66">
        <v>0</v>
      </c>
      <c r="H174" s="66">
        <v>0</v>
      </c>
      <c r="I174" s="66">
        <v>0</v>
      </c>
      <c r="J174" s="66">
        <v>0</v>
      </c>
      <c r="K174" s="66">
        <v>0</v>
      </c>
      <c r="L174" s="66">
        <v>0</v>
      </c>
      <c r="M174" s="66">
        <v>0</v>
      </c>
      <c r="N174" s="66">
        <v>0</v>
      </c>
      <c r="O174" s="66">
        <v>0</v>
      </c>
      <c r="P174" s="66">
        <v>0</v>
      </c>
      <c r="Q174" s="66">
        <v>0</v>
      </c>
      <c r="R174" s="66">
        <v>0</v>
      </c>
      <c r="S174" s="66">
        <v>0</v>
      </c>
      <c r="T174" s="66">
        <v>0</v>
      </c>
      <c r="U174" s="66">
        <v>0</v>
      </c>
      <c r="V174" s="66">
        <v>0</v>
      </c>
      <c r="W174" s="66">
        <v>0</v>
      </c>
      <c r="X174" s="66">
        <v>0</v>
      </c>
      <c r="Y174" s="66">
        <v>0</v>
      </c>
      <c r="Z174" s="66">
        <v>0</v>
      </c>
      <c r="AA174" s="66">
        <v>0</v>
      </c>
      <c r="AB174" s="66">
        <v>0</v>
      </c>
      <c r="AC174" s="66">
        <v>0</v>
      </c>
      <c r="AD174" s="66">
        <v>0</v>
      </c>
      <c r="AE174" s="66">
        <v>0</v>
      </c>
      <c r="AF174" s="66">
        <v>0</v>
      </c>
      <c r="AG174" s="66">
        <v>0</v>
      </c>
      <c r="AH174" s="66">
        <v>0</v>
      </c>
      <c r="AI174" s="66">
        <v>0</v>
      </c>
      <c r="AJ174" s="66">
        <v>0</v>
      </c>
      <c r="AK174" s="66">
        <v>0</v>
      </c>
      <c r="AL174" s="66">
        <v>1000</v>
      </c>
      <c r="AM174" s="66">
        <v>40</v>
      </c>
      <c r="AN174" s="66">
        <v>0</v>
      </c>
    </row>
    <row r="175" spans="1:40" ht="12.75" x14ac:dyDescent="0.2">
      <c r="A175" s="65" t="s">
        <v>281</v>
      </c>
      <c r="B175" s="66">
        <v>0</v>
      </c>
      <c r="C175" s="66">
        <v>0</v>
      </c>
      <c r="D175" s="66">
        <v>0</v>
      </c>
      <c r="E175" s="66">
        <v>0</v>
      </c>
      <c r="F175" s="66">
        <v>0</v>
      </c>
      <c r="G175" s="66">
        <v>0</v>
      </c>
      <c r="H175" s="66">
        <v>0</v>
      </c>
      <c r="I175" s="66">
        <v>0</v>
      </c>
      <c r="J175" s="66">
        <v>0</v>
      </c>
      <c r="K175" s="66">
        <v>0</v>
      </c>
      <c r="L175" s="66">
        <v>0</v>
      </c>
      <c r="M175" s="66">
        <v>0</v>
      </c>
      <c r="N175" s="66">
        <v>0</v>
      </c>
      <c r="O175" s="66">
        <v>0</v>
      </c>
      <c r="P175" s="66">
        <v>0</v>
      </c>
      <c r="Q175" s="66">
        <v>0</v>
      </c>
      <c r="R175" s="66">
        <v>0</v>
      </c>
      <c r="S175" s="66">
        <v>0</v>
      </c>
      <c r="T175" s="66">
        <v>0</v>
      </c>
      <c r="U175" s="66">
        <v>0</v>
      </c>
      <c r="V175" s="66">
        <v>0</v>
      </c>
      <c r="W175" s="66">
        <v>0</v>
      </c>
      <c r="X175" s="66">
        <v>0</v>
      </c>
      <c r="Y175" s="66">
        <v>0</v>
      </c>
      <c r="Z175" s="66">
        <v>0</v>
      </c>
      <c r="AA175" s="66">
        <v>0</v>
      </c>
      <c r="AB175" s="66">
        <v>0</v>
      </c>
      <c r="AC175" s="66">
        <v>0</v>
      </c>
      <c r="AD175" s="66">
        <v>0</v>
      </c>
      <c r="AE175" s="66">
        <v>0</v>
      </c>
      <c r="AF175" s="66">
        <v>0</v>
      </c>
      <c r="AG175" s="66">
        <v>0</v>
      </c>
      <c r="AH175" s="66">
        <v>0</v>
      </c>
      <c r="AI175" s="66">
        <v>0</v>
      </c>
      <c r="AJ175" s="66">
        <v>0</v>
      </c>
      <c r="AK175" s="66">
        <v>0</v>
      </c>
      <c r="AL175" s="66">
        <v>5500</v>
      </c>
      <c r="AM175" s="66">
        <v>13500</v>
      </c>
      <c r="AN175" s="66">
        <v>0</v>
      </c>
    </row>
    <row r="176" spans="1:40" ht="25.5" x14ac:dyDescent="0.2">
      <c r="A176" s="65" t="s">
        <v>282</v>
      </c>
      <c r="B176" s="66">
        <v>0</v>
      </c>
      <c r="C176" s="66">
        <v>8</v>
      </c>
      <c r="D176" s="66">
        <v>589</v>
      </c>
      <c r="E176" s="66">
        <v>0</v>
      </c>
      <c r="F176" s="66">
        <v>0</v>
      </c>
      <c r="G176" s="66">
        <v>230</v>
      </c>
      <c r="H176" s="66">
        <v>875</v>
      </c>
      <c r="I176" s="66">
        <v>579</v>
      </c>
      <c r="J176" s="66">
        <v>5</v>
      </c>
      <c r="K176" s="66">
        <v>200</v>
      </c>
      <c r="L176" s="66">
        <v>0</v>
      </c>
      <c r="M176" s="66">
        <v>0</v>
      </c>
      <c r="N176" s="66">
        <v>3865</v>
      </c>
      <c r="O176" s="66">
        <v>0</v>
      </c>
      <c r="P176" s="66">
        <v>167</v>
      </c>
      <c r="Q176" s="66">
        <v>0</v>
      </c>
      <c r="R176" s="66">
        <v>212</v>
      </c>
      <c r="S176" s="66">
        <v>0</v>
      </c>
      <c r="T176" s="66">
        <v>0</v>
      </c>
      <c r="U176" s="66">
        <v>0</v>
      </c>
      <c r="V176" s="66">
        <v>700</v>
      </c>
      <c r="W176" s="66">
        <v>900</v>
      </c>
      <c r="X176" s="66">
        <v>1600</v>
      </c>
      <c r="Y176" s="66">
        <v>600</v>
      </c>
      <c r="Z176" s="66">
        <v>121</v>
      </c>
      <c r="AA176" s="66">
        <v>313</v>
      </c>
      <c r="AB176" s="66">
        <v>275</v>
      </c>
      <c r="AC176" s="66">
        <v>600</v>
      </c>
      <c r="AD176" s="66">
        <v>0</v>
      </c>
      <c r="AE176" s="66">
        <v>0</v>
      </c>
      <c r="AF176" s="66">
        <v>0</v>
      </c>
      <c r="AG176" s="66">
        <v>0</v>
      </c>
      <c r="AH176" s="66">
        <v>0</v>
      </c>
      <c r="AI176" s="66">
        <v>0</v>
      </c>
      <c r="AJ176" s="66">
        <v>0</v>
      </c>
      <c r="AK176" s="66">
        <v>0</v>
      </c>
      <c r="AL176" s="66">
        <v>1</v>
      </c>
      <c r="AM176" s="66">
        <v>0</v>
      </c>
      <c r="AN176" s="66">
        <v>0</v>
      </c>
    </row>
    <row r="177" spans="1:40" ht="25.5" x14ac:dyDescent="0.2">
      <c r="A177" s="65" t="s">
        <v>283</v>
      </c>
      <c r="B177" s="66">
        <v>100</v>
      </c>
      <c r="C177" s="66">
        <v>100</v>
      </c>
      <c r="D177" s="66">
        <v>1650</v>
      </c>
      <c r="E177" s="66">
        <v>0</v>
      </c>
      <c r="F177" s="66">
        <v>0</v>
      </c>
      <c r="G177" s="66">
        <v>10200</v>
      </c>
      <c r="H177" s="66">
        <v>2609</v>
      </c>
      <c r="I177" s="66">
        <v>1392</v>
      </c>
      <c r="J177" s="66">
        <v>132</v>
      </c>
      <c r="K177" s="66">
        <v>1000</v>
      </c>
      <c r="L177" s="66">
        <v>0</v>
      </c>
      <c r="M177" s="66">
        <v>0</v>
      </c>
      <c r="N177" s="66">
        <v>7932</v>
      </c>
      <c r="O177" s="66">
        <v>0</v>
      </c>
      <c r="P177" s="66">
        <v>1199</v>
      </c>
      <c r="Q177" s="66">
        <v>0</v>
      </c>
      <c r="R177" s="66">
        <v>2724</v>
      </c>
      <c r="S177" s="66">
        <v>0</v>
      </c>
      <c r="T177" s="66">
        <v>0</v>
      </c>
      <c r="U177" s="66">
        <v>0</v>
      </c>
      <c r="V177" s="66">
        <v>8161</v>
      </c>
      <c r="W177" s="66">
        <v>6000</v>
      </c>
      <c r="X177" s="66">
        <v>6000</v>
      </c>
      <c r="Y177" s="66">
        <v>6400</v>
      </c>
      <c r="Z177" s="66">
        <v>1337</v>
      </c>
      <c r="AA177" s="66">
        <v>2916</v>
      </c>
      <c r="AB177" s="66">
        <v>3704</v>
      </c>
      <c r="AC177" s="66">
        <v>4500</v>
      </c>
      <c r="AD177" s="66">
        <v>0</v>
      </c>
      <c r="AE177" s="66">
        <v>0</v>
      </c>
      <c r="AF177" s="66">
        <v>0</v>
      </c>
      <c r="AG177" s="66">
        <v>0</v>
      </c>
      <c r="AH177" s="66">
        <v>0</v>
      </c>
      <c r="AI177" s="66">
        <v>0</v>
      </c>
      <c r="AJ177" s="66">
        <v>0</v>
      </c>
      <c r="AK177" s="66">
        <v>0</v>
      </c>
      <c r="AL177" s="66">
        <v>80</v>
      </c>
      <c r="AM177" s="66">
        <v>0</v>
      </c>
      <c r="AN177" s="66">
        <v>0</v>
      </c>
    </row>
    <row r="178" spans="1:40" ht="25.5" x14ac:dyDescent="0.2">
      <c r="A178" s="65" t="s">
        <v>284</v>
      </c>
      <c r="B178" s="66">
        <v>0</v>
      </c>
      <c r="C178" s="66">
        <v>0</v>
      </c>
      <c r="D178" s="66">
        <v>0</v>
      </c>
      <c r="E178" s="66">
        <v>0</v>
      </c>
      <c r="F178" s="66">
        <v>0</v>
      </c>
      <c r="G178" s="66">
        <v>0</v>
      </c>
      <c r="H178" s="66">
        <v>0</v>
      </c>
      <c r="I178" s="66">
        <v>0</v>
      </c>
      <c r="J178" s="66">
        <v>0</v>
      </c>
      <c r="K178" s="66">
        <v>0</v>
      </c>
      <c r="L178" s="66">
        <v>0</v>
      </c>
      <c r="M178" s="66">
        <v>0</v>
      </c>
      <c r="N178" s="66">
        <v>0</v>
      </c>
      <c r="O178" s="66">
        <v>0</v>
      </c>
      <c r="P178" s="66">
        <v>0</v>
      </c>
      <c r="Q178" s="66">
        <v>0</v>
      </c>
      <c r="R178" s="66">
        <v>0</v>
      </c>
      <c r="S178" s="66">
        <v>0</v>
      </c>
      <c r="T178" s="66">
        <v>0</v>
      </c>
      <c r="U178" s="66">
        <v>0</v>
      </c>
      <c r="V178" s="66">
        <v>0</v>
      </c>
      <c r="W178" s="66">
        <v>0</v>
      </c>
      <c r="X178" s="66">
        <v>0</v>
      </c>
      <c r="Y178" s="66">
        <v>0</v>
      </c>
      <c r="Z178" s="66">
        <v>0</v>
      </c>
      <c r="AA178" s="66">
        <v>0</v>
      </c>
      <c r="AB178" s="66">
        <v>0</v>
      </c>
      <c r="AC178" s="66">
        <v>0</v>
      </c>
      <c r="AD178" s="66">
        <v>0</v>
      </c>
      <c r="AE178" s="66">
        <v>0</v>
      </c>
      <c r="AF178" s="66">
        <v>0</v>
      </c>
      <c r="AG178" s="66">
        <v>0</v>
      </c>
      <c r="AH178" s="66">
        <v>0</v>
      </c>
      <c r="AI178" s="66">
        <v>2400</v>
      </c>
      <c r="AJ178" s="66">
        <v>0</v>
      </c>
      <c r="AK178" s="66">
        <v>0</v>
      </c>
      <c r="AL178" s="66">
        <v>0</v>
      </c>
      <c r="AM178" s="66">
        <v>0</v>
      </c>
      <c r="AN178" s="66">
        <v>0</v>
      </c>
    </row>
    <row r="179" spans="1:40" ht="25.5" x14ac:dyDescent="0.2">
      <c r="A179" s="65" t="s">
        <v>285</v>
      </c>
      <c r="B179" s="66">
        <v>0</v>
      </c>
      <c r="C179" s="66">
        <v>0</v>
      </c>
      <c r="D179" s="66">
        <v>3</v>
      </c>
      <c r="E179" s="66">
        <v>0</v>
      </c>
      <c r="F179" s="66">
        <v>0</v>
      </c>
      <c r="G179" s="66">
        <v>0</v>
      </c>
      <c r="H179" s="66">
        <v>815</v>
      </c>
      <c r="I179" s="66">
        <v>411</v>
      </c>
      <c r="J179" s="66">
        <v>5</v>
      </c>
      <c r="K179" s="66">
        <v>0</v>
      </c>
      <c r="L179" s="66">
        <v>0</v>
      </c>
      <c r="M179" s="66">
        <v>0</v>
      </c>
      <c r="N179" s="66">
        <v>0</v>
      </c>
      <c r="O179" s="66">
        <v>0</v>
      </c>
      <c r="P179" s="66">
        <v>631</v>
      </c>
      <c r="Q179" s="66">
        <v>1100</v>
      </c>
      <c r="R179" s="66">
        <v>1195</v>
      </c>
      <c r="S179" s="66">
        <v>0</v>
      </c>
      <c r="T179" s="66">
        <v>0</v>
      </c>
      <c r="U179" s="66">
        <v>0</v>
      </c>
      <c r="V179" s="66">
        <v>0</v>
      </c>
      <c r="W179" s="66">
        <v>0</v>
      </c>
      <c r="X179" s="66">
        <v>400</v>
      </c>
      <c r="Y179" s="66">
        <v>320</v>
      </c>
      <c r="Z179" s="66">
        <v>712</v>
      </c>
      <c r="AA179" s="66">
        <v>1020</v>
      </c>
      <c r="AB179" s="66">
        <v>143</v>
      </c>
      <c r="AC179" s="66">
        <v>1300</v>
      </c>
      <c r="AD179" s="66">
        <v>0</v>
      </c>
      <c r="AE179" s="66">
        <v>0</v>
      </c>
      <c r="AF179" s="66">
        <v>0</v>
      </c>
      <c r="AG179" s="66">
        <v>0</v>
      </c>
      <c r="AH179" s="66">
        <v>0</v>
      </c>
      <c r="AI179" s="66">
        <v>0</v>
      </c>
      <c r="AJ179" s="66">
        <v>0</v>
      </c>
      <c r="AK179" s="66">
        <v>0</v>
      </c>
      <c r="AL179" s="66">
        <v>0</v>
      </c>
      <c r="AM179" s="66">
        <v>0</v>
      </c>
      <c r="AN179" s="66">
        <v>0</v>
      </c>
    </row>
    <row r="180" spans="1:40" ht="25.5" x14ac:dyDescent="0.2">
      <c r="A180" s="65" t="s">
        <v>286</v>
      </c>
      <c r="B180" s="66">
        <v>0</v>
      </c>
      <c r="C180" s="66">
        <v>0</v>
      </c>
      <c r="D180" s="66">
        <v>4</v>
      </c>
      <c r="E180" s="66">
        <v>0</v>
      </c>
      <c r="F180" s="66">
        <v>0</v>
      </c>
      <c r="G180" s="66">
        <v>0</v>
      </c>
      <c r="H180" s="66">
        <v>355</v>
      </c>
      <c r="I180" s="66">
        <v>179</v>
      </c>
      <c r="J180" s="66">
        <v>20</v>
      </c>
      <c r="K180" s="66">
        <v>20</v>
      </c>
      <c r="L180" s="66">
        <v>0</v>
      </c>
      <c r="M180" s="66">
        <v>0</v>
      </c>
      <c r="N180" s="66">
        <v>0</v>
      </c>
      <c r="O180" s="66">
        <v>0</v>
      </c>
      <c r="P180" s="66">
        <v>125</v>
      </c>
      <c r="Q180" s="66">
        <v>3648</v>
      </c>
      <c r="R180" s="66">
        <v>880</v>
      </c>
      <c r="S180" s="66">
        <v>0</v>
      </c>
      <c r="T180" s="66">
        <v>0</v>
      </c>
      <c r="U180" s="66">
        <v>0</v>
      </c>
      <c r="V180" s="66">
        <v>0</v>
      </c>
      <c r="W180" s="66">
        <v>1</v>
      </c>
      <c r="X180" s="66">
        <v>970</v>
      </c>
      <c r="Y180" s="66">
        <v>1250</v>
      </c>
      <c r="Z180" s="66">
        <v>224</v>
      </c>
      <c r="AA180" s="66">
        <v>480</v>
      </c>
      <c r="AB180" s="66">
        <v>363</v>
      </c>
      <c r="AC180" s="66">
        <v>1600</v>
      </c>
      <c r="AD180" s="66">
        <v>0</v>
      </c>
      <c r="AE180" s="66">
        <v>0</v>
      </c>
      <c r="AF180" s="66">
        <v>0</v>
      </c>
      <c r="AG180" s="66">
        <v>0</v>
      </c>
      <c r="AH180" s="66">
        <v>0</v>
      </c>
      <c r="AI180" s="66">
        <v>0</v>
      </c>
      <c r="AJ180" s="66">
        <v>0</v>
      </c>
      <c r="AK180" s="66">
        <v>0</v>
      </c>
      <c r="AL180" s="66">
        <v>0</v>
      </c>
      <c r="AM180" s="66">
        <v>0</v>
      </c>
      <c r="AN180" s="66">
        <v>0</v>
      </c>
    </row>
    <row r="181" spans="1:40" ht="12.75" x14ac:dyDescent="0.2">
      <c r="A181" s="65" t="s">
        <v>287</v>
      </c>
      <c r="B181" s="66">
        <v>0</v>
      </c>
      <c r="C181" s="66">
        <v>0</v>
      </c>
      <c r="D181" s="66">
        <v>0</v>
      </c>
      <c r="E181" s="66">
        <v>0</v>
      </c>
      <c r="F181" s="66">
        <v>0</v>
      </c>
      <c r="G181" s="66">
        <v>0</v>
      </c>
      <c r="H181" s="66">
        <v>500</v>
      </c>
      <c r="I181" s="66">
        <v>500</v>
      </c>
      <c r="J181" s="66">
        <v>1500</v>
      </c>
      <c r="K181" s="66">
        <v>0</v>
      </c>
      <c r="L181" s="66">
        <v>0</v>
      </c>
      <c r="M181" s="66">
        <v>0</v>
      </c>
      <c r="N181" s="66">
        <v>1000</v>
      </c>
      <c r="O181" s="66">
        <v>0</v>
      </c>
      <c r="P181" s="66">
        <v>70</v>
      </c>
      <c r="Q181" s="66">
        <v>4000</v>
      </c>
      <c r="R181" s="66">
        <v>300</v>
      </c>
      <c r="S181" s="66">
        <v>0</v>
      </c>
      <c r="T181" s="66">
        <v>0</v>
      </c>
      <c r="U181" s="66">
        <v>0</v>
      </c>
      <c r="V181" s="66">
        <v>1500</v>
      </c>
      <c r="W181" s="66">
        <v>90</v>
      </c>
      <c r="X181" s="66">
        <v>300</v>
      </c>
      <c r="Y181" s="66">
        <v>800</v>
      </c>
      <c r="Z181" s="66">
        <v>1150</v>
      </c>
      <c r="AA181" s="66">
        <v>400</v>
      </c>
      <c r="AB181" s="66">
        <v>300</v>
      </c>
      <c r="AC181" s="66">
        <v>600</v>
      </c>
      <c r="AD181" s="66">
        <v>0</v>
      </c>
      <c r="AE181" s="66">
        <v>0</v>
      </c>
      <c r="AF181" s="66">
        <v>0</v>
      </c>
      <c r="AG181" s="66">
        <v>0</v>
      </c>
      <c r="AH181" s="66">
        <v>0</v>
      </c>
      <c r="AI181" s="66">
        <v>0</v>
      </c>
      <c r="AJ181" s="66">
        <v>0</v>
      </c>
      <c r="AK181" s="66">
        <v>0</v>
      </c>
      <c r="AL181" s="66">
        <v>0</v>
      </c>
      <c r="AM181" s="66">
        <v>0</v>
      </c>
      <c r="AN181" s="66">
        <v>0</v>
      </c>
    </row>
    <row r="182" spans="1:40" ht="12.75" x14ac:dyDescent="0.2">
      <c r="A182" s="65" t="s">
        <v>288</v>
      </c>
      <c r="B182" s="66">
        <v>0</v>
      </c>
      <c r="C182" s="66">
        <v>0</v>
      </c>
      <c r="D182" s="66">
        <v>920</v>
      </c>
      <c r="E182" s="66">
        <v>0</v>
      </c>
      <c r="F182" s="66">
        <v>0</v>
      </c>
      <c r="G182" s="66">
        <v>0</v>
      </c>
      <c r="H182" s="66">
        <v>4300</v>
      </c>
      <c r="I182" s="66">
        <v>3000</v>
      </c>
      <c r="J182" s="66">
        <v>950</v>
      </c>
      <c r="K182" s="66">
        <v>0</v>
      </c>
      <c r="L182" s="66">
        <v>0</v>
      </c>
      <c r="M182" s="66">
        <v>0</v>
      </c>
      <c r="N182" s="66">
        <v>3300</v>
      </c>
      <c r="O182" s="66">
        <v>0</v>
      </c>
      <c r="P182" s="66">
        <v>9000</v>
      </c>
      <c r="Q182" s="66">
        <v>70000</v>
      </c>
      <c r="R182" s="66">
        <v>7200</v>
      </c>
      <c r="S182" s="66">
        <v>0</v>
      </c>
      <c r="T182" s="66">
        <v>0</v>
      </c>
      <c r="U182" s="66">
        <v>0</v>
      </c>
      <c r="V182" s="66">
        <v>3000</v>
      </c>
      <c r="W182" s="66">
        <v>2000</v>
      </c>
      <c r="X182" s="66">
        <v>2900</v>
      </c>
      <c r="Y182" s="66">
        <v>8500</v>
      </c>
      <c r="Z182" s="66">
        <v>8213</v>
      </c>
      <c r="AA182" s="66">
        <v>9500</v>
      </c>
      <c r="AB182" s="66">
        <v>1200</v>
      </c>
      <c r="AC182" s="66">
        <v>8000</v>
      </c>
      <c r="AD182" s="66">
        <v>0</v>
      </c>
      <c r="AE182" s="66">
        <v>0</v>
      </c>
      <c r="AF182" s="66">
        <v>0</v>
      </c>
      <c r="AG182" s="66">
        <v>0</v>
      </c>
      <c r="AH182" s="66">
        <v>0</v>
      </c>
      <c r="AI182" s="66">
        <v>0</v>
      </c>
      <c r="AJ182" s="66">
        <v>0</v>
      </c>
      <c r="AK182" s="66">
        <v>0</v>
      </c>
      <c r="AL182" s="66">
        <v>0</v>
      </c>
      <c r="AM182" s="66">
        <v>0</v>
      </c>
      <c r="AN182" s="66">
        <v>0</v>
      </c>
    </row>
    <row r="183" spans="1:40" ht="12.75" x14ac:dyDescent="0.2">
      <c r="A183" s="65" t="s">
        <v>289</v>
      </c>
      <c r="B183" s="66">
        <v>0</v>
      </c>
      <c r="C183" s="66">
        <v>0</v>
      </c>
      <c r="D183" s="66">
        <v>0</v>
      </c>
      <c r="E183" s="66">
        <v>0</v>
      </c>
      <c r="F183" s="66">
        <v>0</v>
      </c>
      <c r="G183" s="66">
        <v>0</v>
      </c>
      <c r="H183" s="66">
        <v>0</v>
      </c>
      <c r="I183" s="66">
        <v>380</v>
      </c>
      <c r="J183" s="66">
        <v>150</v>
      </c>
      <c r="K183" s="66">
        <v>0</v>
      </c>
      <c r="L183" s="66">
        <v>0</v>
      </c>
      <c r="M183" s="66">
        <v>0</v>
      </c>
      <c r="N183" s="66">
        <v>105</v>
      </c>
      <c r="O183" s="66">
        <v>0</v>
      </c>
      <c r="P183" s="66">
        <v>100</v>
      </c>
      <c r="Q183" s="66">
        <v>3900</v>
      </c>
      <c r="R183" s="66">
        <v>550</v>
      </c>
      <c r="S183" s="66">
        <v>0</v>
      </c>
      <c r="T183" s="66">
        <v>0</v>
      </c>
      <c r="U183" s="66">
        <v>0</v>
      </c>
      <c r="V183" s="66">
        <v>140</v>
      </c>
      <c r="W183" s="66">
        <v>300</v>
      </c>
      <c r="X183" s="66">
        <v>128</v>
      </c>
      <c r="Y183" s="66">
        <v>80</v>
      </c>
      <c r="Z183" s="66">
        <v>170</v>
      </c>
      <c r="AA183" s="66">
        <v>100</v>
      </c>
      <c r="AB183" s="66">
        <v>0</v>
      </c>
      <c r="AC183" s="66">
        <v>45</v>
      </c>
      <c r="AD183" s="66">
        <v>0</v>
      </c>
      <c r="AE183" s="66">
        <v>0</v>
      </c>
      <c r="AF183" s="66">
        <v>0</v>
      </c>
      <c r="AG183" s="66">
        <v>0</v>
      </c>
      <c r="AH183" s="66">
        <v>0</v>
      </c>
      <c r="AI183" s="66">
        <v>0</v>
      </c>
      <c r="AJ183" s="66">
        <v>0</v>
      </c>
      <c r="AK183" s="66">
        <v>0</v>
      </c>
      <c r="AL183" s="66">
        <v>0</v>
      </c>
      <c r="AM183" s="66">
        <v>0</v>
      </c>
      <c r="AN183" s="66">
        <v>0</v>
      </c>
    </row>
    <row r="184" spans="1:40" ht="12.75" x14ac:dyDescent="0.2">
      <c r="A184" s="65" t="s">
        <v>290</v>
      </c>
      <c r="B184" s="66">
        <v>0</v>
      </c>
      <c r="C184" s="66">
        <v>0</v>
      </c>
      <c r="D184" s="66">
        <v>0</v>
      </c>
      <c r="E184" s="66">
        <v>0</v>
      </c>
      <c r="F184" s="66">
        <v>0</v>
      </c>
      <c r="G184" s="66">
        <v>0</v>
      </c>
      <c r="H184" s="66">
        <v>0</v>
      </c>
      <c r="I184" s="66">
        <v>0</v>
      </c>
      <c r="J184" s="66">
        <v>0</v>
      </c>
      <c r="K184" s="66">
        <v>0</v>
      </c>
      <c r="L184" s="66">
        <v>0</v>
      </c>
      <c r="M184" s="66">
        <v>0</v>
      </c>
      <c r="N184" s="66">
        <v>0</v>
      </c>
      <c r="O184" s="66">
        <v>0</v>
      </c>
      <c r="P184" s="66">
        <v>0</v>
      </c>
      <c r="Q184" s="66">
        <v>0</v>
      </c>
      <c r="R184" s="66">
        <v>0</v>
      </c>
      <c r="S184" s="66">
        <v>0</v>
      </c>
      <c r="T184" s="66">
        <v>0</v>
      </c>
      <c r="U184" s="66">
        <v>0</v>
      </c>
      <c r="V184" s="66">
        <v>0</v>
      </c>
      <c r="W184" s="66">
        <v>0</v>
      </c>
      <c r="X184" s="66">
        <v>0</v>
      </c>
      <c r="Y184" s="66">
        <v>0</v>
      </c>
      <c r="Z184" s="66">
        <v>0</v>
      </c>
      <c r="AA184" s="66">
        <v>0</v>
      </c>
      <c r="AB184" s="66">
        <v>0</v>
      </c>
      <c r="AC184" s="66">
        <v>0</v>
      </c>
      <c r="AD184" s="66">
        <v>0</v>
      </c>
      <c r="AE184" s="66">
        <v>0</v>
      </c>
      <c r="AF184" s="66">
        <v>0</v>
      </c>
      <c r="AG184" s="66">
        <v>0</v>
      </c>
      <c r="AH184" s="66">
        <v>0</v>
      </c>
      <c r="AI184" s="66">
        <v>20</v>
      </c>
      <c r="AJ184" s="66">
        <v>0</v>
      </c>
      <c r="AK184" s="66">
        <v>0</v>
      </c>
      <c r="AL184" s="66">
        <v>1100</v>
      </c>
      <c r="AM184" s="66">
        <v>0</v>
      </c>
      <c r="AN184" s="66">
        <v>0</v>
      </c>
    </row>
    <row r="185" spans="1:40" ht="25.5" x14ac:dyDescent="0.2">
      <c r="A185" s="65" t="s">
        <v>291</v>
      </c>
      <c r="B185" s="66">
        <v>0</v>
      </c>
      <c r="C185" s="66">
        <v>0</v>
      </c>
      <c r="D185" s="66">
        <v>35</v>
      </c>
      <c r="E185" s="66">
        <v>0</v>
      </c>
      <c r="F185" s="66">
        <v>0</v>
      </c>
      <c r="G185" s="66">
        <v>0</v>
      </c>
      <c r="H185" s="66">
        <v>22167</v>
      </c>
      <c r="I185" s="66">
        <v>3700</v>
      </c>
      <c r="J185" s="66">
        <v>3500</v>
      </c>
      <c r="K185" s="66">
        <v>0</v>
      </c>
      <c r="L185" s="66">
        <v>0</v>
      </c>
      <c r="M185" s="66">
        <v>0</v>
      </c>
      <c r="N185" s="66">
        <v>37000</v>
      </c>
      <c r="O185" s="66">
        <v>0</v>
      </c>
      <c r="P185" s="66">
        <v>17629</v>
      </c>
      <c r="Q185" s="66">
        <v>61801</v>
      </c>
      <c r="R185" s="66">
        <v>15300</v>
      </c>
      <c r="S185" s="66">
        <v>0</v>
      </c>
      <c r="T185" s="66">
        <v>0</v>
      </c>
      <c r="U185" s="66">
        <v>0</v>
      </c>
      <c r="V185" s="66">
        <v>5161</v>
      </c>
      <c r="W185" s="66">
        <v>5000</v>
      </c>
      <c r="X185" s="66">
        <v>9780</v>
      </c>
      <c r="Y185" s="66">
        <v>11097</v>
      </c>
      <c r="Z185" s="66">
        <v>12675</v>
      </c>
      <c r="AA185" s="66">
        <v>24000</v>
      </c>
      <c r="AB185" s="66">
        <v>3120</v>
      </c>
      <c r="AC185" s="66">
        <v>19167</v>
      </c>
      <c r="AD185" s="66">
        <v>0</v>
      </c>
      <c r="AE185" s="66">
        <v>0</v>
      </c>
      <c r="AF185" s="66">
        <v>0</v>
      </c>
      <c r="AG185" s="66">
        <v>0</v>
      </c>
      <c r="AH185" s="66">
        <v>0</v>
      </c>
      <c r="AI185" s="66">
        <v>0</v>
      </c>
      <c r="AJ185" s="66">
        <v>0</v>
      </c>
      <c r="AK185" s="66">
        <v>0</v>
      </c>
      <c r="AL185" s="66">
        <v>0</v>
      </c>
      <c r="AM185" s="66">
        <v>0</v>
      </c>
      <c r="AN185" s="66">
        <v>0</v>
      </c>
    </row>
    <row r="186" spans="1:40" ht="25.5" x14ac:dyDescent="0.2">
      <c r="A186" s="65" t="s">
        <v>292</v>
      </c>
      <c r="B186" s="66">
        <v>0</v>
      </c>
      <c r="C186" s="66">
        <v>0</v>
      </c>
      <c r="D186" s="66">
        <v>150</v>
      </c>
      <c r="E186" s="66">
        <v>0</v>
      </c>
      <c r="F186" s="66">
        <v>0</v>
      </c>
      <c r="G186" s="66">
        <v>0</v>
      </c>
      <c r="H186" s="66">
        <v>2268</v>
      </c>
      <c r="I186" s="66">
        <v>707</v>
      </c>
      <c r="J186" s="66">
        <v>900</v>
      </c>
      <c r="K186" s="66">
        <v>0</v>
      </c>
      <c r="L186" s="66">
        <v>0</v>
      </c>
      <c r="M186" s="66">
        <v>0</v>
      </c>
      <c r="N186" s="66">
        <v>28589</v>
      </c>
      <c r="O186" s="66">
        <v>0</v>
      </c>
      <c r="P186" s="66">
        <v>5259</v>
      </c>
      <c r="Q186" s="66">
        <v>18840</v>
      </c>
      <c r="R186" s="66">
        <v>7500</v>
      </c>
      <c r="S186" s="66">
        <v>0</v>
      </c>
      <c r="T186" s="66">
        <v>0</v>
      </c>
      <c r="U186" s="66">
        <v>0</v>
      </c>
      <c r="V186" s="66">
        <v>1835</v>
      </c>
      <c r="W186" s="66">
        <v>4000</v>
      </c>
      <c r="X186" s="66">
        <v>4000</v>
      </c>
      <c r="Y186" s="66">
        <v>3000</v>
      </c>
      <c r="Z186" s="66">
        <v>4049</v>
      </c>
      <c r="AA186" s="66">
        <v>7804</v>
      </c>
      <c r="AB186" s="66">
        <v>1912</v>
      </c>
      <c r="AC186" s="66">
        <v>5400</v>
      </c>
      <c r="AD186" s="66">
        <v>0</v>
      </c>
      <c r="AE186" s="66">
        <v>0</v>
      </c>
      <c r="AF186" s="66">
        <v>0</v>
      </c>
      <c r="AG186" s="66">
        <v>0</v>
      </c>
      <c r="AH186" s="66">
        <v>0</v>
      </c>
      <c r="AI186" s="66">
        <v>0</v>
      </c>
      <c r="AJ186" s="66">
        <v>0</v>
      </c>
      <c r="AK186" s="66">
        <v>0</v>
      </c>
      <c r="AL186" s="66">
        <v>0</v>
      </c>
      <c r="AM186" s="66">
        <v>0</v>
      </c>
      <c r="AN186" s="66">
        <v>0</v>
      </c>
    </row>
    <row r="187" spans="1:40" ht="25.5" x14ac:dyDescent="0.2">
      <c r="A187" s="65" t="s">
        <v>293</v>
      </c>
      <c r="B187" s="66">
        <v>0</v>
      </c>
      <c r="C187" s="66">
        <v>45</v>
      </c>
      <c r="D187" s="66">
        <v>0</v>
      </c>
      <c r="E187" s="66">
        <v>0</v>
      </c>
      <c r="F187" s="66">
        <v>0</v>
      </c>
      <c r="G187" s="66">
        <v>890</v>
      </c>
      <c r="H187" s="66">
        <v>5500</v>
      </c>
      <c r="I187" s="66">
        <v>3000</v>
      </c>
      <c r="J187" s="66">
        <v>150</v>
      </c>
      <c r="K187" s="66">
        <v>10</v>
      </c>
      <c r="L187" s="66">
        <v>0</v>
      </c>
      <c r="M187" s="66">
        <v>0</v>
      </c>
      <c r="N187" s="66">
        <v>500</v>
      </c>
      <c r="O187" s="66">
        <v>0</v>
      </c>
      <c r="P187" s="66">
        <v>1500</v>
      </c>
      <c r="Q187" s="66">
        <v>1000</v>
      </c>
      <c r="R187" s="66">
        <v>10</v>
      </c>
      <c r="S187" s="66">
        <v>0</v>
      </c>
      <c r="T187" s="66">
        <v>0</v>
      </c>
      <c r="U187" s="66">
        <v>0</v>
      </c>
      <c r="V187" s="66">
        <v>5000</v>
      </c>
      <c r="W187" s="66">
        <v>4500</v>
      </c>
      <c r="X187" s="66">
        <v>0</v>
      </c>
      <c r="Y187" s="66">
        <v>1250</v>
      </c>
      <c r="Z187" s="66">
        <v>2000</v>
      </c>
      <c r="AA187" s="66">
        <v>200</v>
      </c>
      <c r="AB187" s="66">
        <v>1200</v>
      </c>
      <c r="AC187" s="66">
        <v>3000</v>
      </c>
      <c r="AD187" s="66">
        <v>0</v>
      </c>
      <c r="AE187" s="66">
        <v>0</v>
      </c>
      <c r="AF187" s="66">
        <v>0</v>
      </c>
      <c r="AG187" s="66">
        <v>0</v>
      </c>
      <c r="AH187" s="66">
        <v>0</v>
      </c>
      <c r="AI187" s="66">
        <v>0</v>
      </c>
      <c r="AJ187" s="66">
        <v>0</v>
      </c>
      <c r="AK187" s="66">
        <v>0</v>
      </c>
      <c r="AL187" s="66">
        <v>0</v>
      </c>
      <c r="AM187" s="66">
        <v>0</v>
      </c>
      <c r="AN187" s="66">
        <v>0</v>
      </c>
    </row>
    <row r="188" spans="1:40" ht="12.75" x14ac:dyDescent="0.2">
      <c r="A188" s="65" t="s">
        <v>294</v>
      </c>
      <c r="B188" s="66">
        <v>0</v>
      </c>
      <c r="C188" s="66">
        <v>0</v>
      </c>
      <c r="D188" s="66">
        <v>0</v>
      </c>
      <c r="E188" s="66">
        <v>0</v>
      </c>
      <c r="F188" s="66">
        <v>0</v>
      </c>
      <c r="G188" s="66">
        <v>0</v>
      </c>
      <c r="H188" s="66">
        <v>0</v>
      </c>
      <c r="I188" s="66">
        <v>0</v>
      </c>
      <c r="J188" s="66">
        <v>0</v>
      </c>
      <c r="K188" s="66">
        <v>0</v>
      </c>
      <c r="L188" s="66">
        <v>0</v>
      </c>
      <c r="M188" s="66">
        <v>0</v>
      </c>
      <c r="N188" s="66">
        <v>0</v>
      </c>
      <c r="O188" s="66">
        <v>0</v>
      </c>
      <c r="P188" s="66">
        <v>0</v>
      </c>
      <c r="Q188" s="66">
        <v>0</v>
      </c>
      <c r="R188" s="66">
        <v>0</v>
      </c>
      <c r="S188" s="66">
        <v>0</v>
      </c>
      <c r="T188" s="66">
        <v>0</v>
      </c>
      <c r="U188" s="66">
        <v>0</v>
      </c>
      <c r="V188" s="66">
        <v>6300</v>
      </c>
      <c r="W188" s="66">
        <v>0</v>
      </c>
      <c r="X188" s="66">
        <v>0</v>
      </c>
      <c r="Y188" s="66">
        <v>4000</v>
      </c>
      <c r="Z188" s="66">
        <v>0</v>
      </c>
      <c r="AA188" s="66">
        <v>0</v>
      </c>
      <c r="AB188" s="66">
        <v>0</v>
      </c>
      <c r="AC188" s="66">
        <v>0</v>
      </c>
      <c r="AD188" s="66">
        <v>0</v>
      </c>
      <c r="AE188" s="66">
        <v>0</v>
      </c>
      <c r="AF188" s="66">
        <v>0</v>
      </c>
      <c r="AG188" s="66">
        <v>0</v>
      </c>
      <c r="AH188" s="66">
        <v>0</v>
      </c>
      <c r="AI188" s="66">
        <v>0</v>
      </c>
      <c r="AJ188" s="66">
        <v>3300</v>
      </c>
      <c r="AK188" s="66">
        <v>0</v>
      </c>
      <c r="AL188" s="66">
        <v>0</v>
      </c>
      <c r="AM188" s="66">
        <v>0</v>
      </c>
      <c r="AN188" s="66">
        <v>0</v>
      </c>
    </row>
    <row r="189" spans="1:40" ht="12.75" x14ac:dyDescent="0.2">
      <c r="A189" s="65" t="s">
        <v>295</v>
      </c>
      <c r="B189" s="66">
        <v>0</v>
      </c>
      <c r="C189" s="66">
        <v>0</v>
      </c>
      <c r="D189" s="66">
        <v>0</v>
      </c>
      <c r="E189" s="66">
        <v>0</v>
      </c>
      <c r="F189" s="66">
        <v>0</v>
      </c>
      <c r="G189" s="66">
        <v>0</v>
      </c>
      <c r="H189" s="66">
        <v>250</v>
      </c>
      <c r="I189" s="66">
        <v>1685</v>
      </c>
      <c r="J189" s="66">
        <v>1140</v>
      </c>
      <c r="K189" s="66">
        <v>0</v>
      </c>
      <c r="L189" s="66">
        <v>0</v>
      </c>
      <c r="M189" s="66">
        <v>0</v>
      </c>
      <c r="N189" s="66">
        <v>0</v>
      </c>
      <c r="O189" s="66">
        <v>0</v>
      </c>
      <c r="P189" s="66">
        <v>1857</v>
      </c>
      <c r="Q189" s="66">
        <v>0</v>
      </c>
      <c r="R189" s="66">
        <v>368</v>
      </c>
      <c r="S189" s="66">
        <v>0</v>
      </c>
      <c r="T189" s="66">
        <v>0</v>
      </c>
      <c r="U189" s="66">
        <v>0</v>
      </c>
      <c r="V189" s="66">
        <v>2220</v>
      </c>
      <c r="W189" s="66">
        <v>500</v>
      </c>
      <c r="X189" s="66">
        <v>2200</v>
      </c>
      <c r="Y189" s="66">
        <v>2700</v>
      </c>
      <c r="Z189" s="66">
        <v>1280</v>
      </c>
      <c r="AA189" s="66">
        <v>600</v>
      </c>
      <c r="AB189" s="66">
        <v>8</v>
      </c>
      <c r="AC189" s="66">
        <v>7300</v>
      </c>
      <c r="AD189" s="66">
        <v>0</v>
      </c>
      <c r="AE189" s="66">
        <v>0</v>
      </c>
      <c r="AF189" s="66">
        <v>0</v>
      </c>
      <c r="AG189" s="66">
        <v>0</v>
      </c>
      <c r="AH189" s="66">
        <v>0</v>
      </c>
      <c r="AI189" s="66">
        <v>0</v>
      </c>
      <c r="AJ189" s="66">
        <v>0</v>
      </c>
      <c r="AK189" s="66">
        <v>0</v>
      </c>
      <c r="AL189" s="66">
        <v>0</v>
      </c>
      <c r="AM189" s="66">
        <v>0</v>
      </c>
      <c r="AN189" s="66">
        <v>0</v>
      </c>
    </row>
    <row r="190" spans="1:40" ht="12.75" x14ac:dyDescent="0.2">
      <c r="A190" s="65" t="s">
        <v>296</v>
      </c>
      <c r="B190" s="66">
        <v>0</v>
      </c>
      <c r="C190" s="66">
        <v>152</v>
      </c>
      <c r="D190" s="66">
        <v>0</v>
      </c>
      <c r="E190" s="66">
        <v>0</v>
      </c>
      <c r="F190" s="66">
        <v>0</v>
      </c>
      <c r="G190" s="66">
        <v>5950</v>
      </c>
      <c r="H190" s="66">
        <v>0</v>
      </c>
      <c r="I190" s="66">
        <v>959</v>
      </c>
      <c r="J190" s="66">
        <v>1853</v>
      </c>
      <c r="K190" s="66">
        <v>0</v>
      </c>
      <c r="L190" s="66">
        <v>0</v>
      </c>
      <c r="M190" s="66">
        <v>0</v>
      </c>
      <c r="N190" s="66">
        <v>0</v>
      </c>
      <c r="O190" s="66">
        <v>0</v>
      </c>
      <c r="P190" s="66">
        <v>0</v>
      </c>
      <c r="Q190" s="66">
        <v>0</v>
      </c>
      <c r="R190" s="66">
        <v>2565</v>
      </c>
      <c r="S190" s="66">
        <v>0</v>
      </c>
      <c r="T190" s="66">
        <v>0</v>
      </c>
      <c r="U190" s="66">
        <v>0</v>
      </c>
      <c r="V190" s="66">
        <v>12400</v>
      </c>
      <c r="W190" s="66">
        <v>3000</v>
      </c>
      <c r="X190" s="66">
        <v>3100</v>
      </c>
      <c r="Y190" s="66">
        <v>1200</v>
      </c>
      <c r="Z190" s="66">
        <v>120</v>
      </c>
      <c r="AA190" s="66">
        <v>4000</v>
      </c>
      <c r="AB190" s="66">
        <v>0</v>
      </c>
      <c r="AC190" s="66">
        <v>2500</v>
      </c>
      <c r="AD190" s="66">
        <v>0</v>
      </c>
      <c r="AE190" s="66">
        <v>0</v>
      </c>
      <c r="AF190" s="66">
        <v>0</v>
      </c>
      <c r="AG190" s="66">
        <v>0</v>
      </c>
      <c r="AH190" s="66">
        <v>0</v>
      </c>
      <c r="AI190" s="66">
        <v>0</v>
      </c>
      <c r="AJ190" s="66">
        <v>0</v>
      </c>
      <c r="AK190" s="66">
        <v>0</v>
      </c>
      <c r="AL190" s="66">
        <v>0</v>
      </c>
      <c r="AM190" s="66">
        <v>0</v>
      </c>
      <c r="AN190" s="66">
        <v>0</v>
      </c>
    </row>
    <row r="191" spans="1:40" ht="38.25" x14ac:dyDescent="0.2">
      <c r="A191" s="65" t="s">
        <v>297</v>
      </c>
      <c r="B191" s="66">
        <v>0</v>
      </c>
      <c r="C191" s="66">
        <v>1</v>
      </c>
      <c r="D191" s="66">
        <v>0</v>
      </c>
      <c r="E191" s="66">
        <v>0</v>
      </c>
      <c r="F191" s="66">
        <v>0</v>
      </c>
      <c r="G191" s="66">
        <v>1</v>
      </c>
      <c r="H191" s="66">
        <v>1</v>
      </c>
      <c r="I191" s="66">
        <v>1</v>
      </c>
      <c r="J191" s="66">
        <v>1</v>
      </c>
      <c r="K191" s="66">
        <v>0</v>
      </c>
      <c r="L191" s="66">
        <v>0</v>
      </c>
      <c r="M191" s="66">
        <v>0</v>
      </c>
      <c r="N191" s="66">
        <v>1</v>
      </c>
      <c r="O191" s="66">
        <v>0</v>
      </c>
      <c r="P191" s="66">
        <v>1</v>
      </c>
      <c r="Q191" s="66">
        <v>0</v>
      </c>
      <c r="R191" s="66">
        <v>1</v>
      </c>
      <c r="S191" s="66">
        <v>0</v>
      </c>
      <c r="T191" s="66">
        <v>0</v>
      </c>
      <c r="U191" s="66">
        <v>0</v>
      </c>
      <c r="V191" s="66">
        <v>1</v>
      </c>
      <c r="W191" s="66">
        <v>1000</v>
      </c>
      <c r="X191" s="66">
        <v>1</v>
      </c>
      <c r="Y191" s="66">
        <v>100</v>
      </c>
      <c r="Z191" s="66">
        <v>1</v>
      </c>
      <c r="AA191" s="66">
        <v>20</v>
      </c>
      <c r="AB191" s="66">
        <v>1</v>
      </c>
      <c r="AC191" s="66">
        <v>1</v>
      </c>
      <c r="AD191" s="66">
        <v>0</v>
      </c>
      <c r="AE191" s="66">
        <v>0</v>
      </c>
      <c r="AF191" s="66">
        <v>0</v>
      </c>
      <c r="AG191" s="66">
        <v>0</v>
      </c>
      <c r="AH191" s="66">
        <v>0</v>
      </c>
      <c r="AI191" s="66">
        <v>0</v>
      </c>
      <c r="AJ191" s="66">
        <v>0</v>
      </c>
      <c r="AK191" s="66">
        <v>0</v>
      </c>
      <c r="AL191" s="66">
        <v>0</v>
      </c>
      <c r="AM191" s="66">
        <v>0</v>
      </c>
      <c r="AN191" s="66">
        <v>0</v>
      </c>
    </row>
    <row r="192" spans="1:40" ht="38.25" x14ac:dyDescent="0.2">
      <c r="A192" s="65" t="s">
        <v>298</v>
      </c>
      <c r="B192" s="66">
        <v>0</v>
      </c>
      <c r="C192" s="66">
        <v>0</v>
      </c>
      <c r="D192" s="66">
        <v>0</v>
      </c>
      <c r="E192" s="66">
        <v>0</v>
      </c>
      <c r="F192" s="66">
        <v>0</v>
      </c>
      <c r="G192" s="66">
        <v>0</v>
      </c>
      <c r="H192" s="66">
        <v>400</v>
      </c>
      <c r="I192" s="66">
        <v>50</v>
      </c>
      <c r="J192" s="66">
        <v>500</v>
      </c>
      <c r="K192" s="66">
        <v>0</v>
      </c>
      <c r="L192" s="66">
        <v>0</v>
      </c>
      <c r="M192" s="66">
        <v>0</v>
      </c>
      <c r="N192" s="66">
        <v>300</v>
      </c>
      <c r="O192" s="66">
        <v>0</v>
      </c>
      <c r="P192" s="66">
        <v>50</v>
      </c>
      <c r="Q192" s="66">
        <v>92000</v>
      </c>
      <c r="R192" s="66">
        <v>28000</v>
      </c>
      <c r="S192" s="66">
        <v>0</v>
      </c>
      <c r="T192" s="66">
        <v>0</v>
      </c>
      <c r="U192" s="66">
        <v>0</v>
      </c>
      <c r="V192" s="66">
        <v>100</v>
      </c>
      <c r="W192" s="66">
        <v>100</v>
      </c>
      <c r="X192" s="66">
        <v>0</v>
      </c>
      <c r="Y192" s="66">
        <v>1850</v>
      </c>
      <c r="Z192" s="66">
        <v>50</v>
      </c>
      <c r="AA192" s="66">
        <v>2700</v>
      </c>
      <c r="AB192" s="66">
        <v>0</v>
      </c>
      <c r="AC192" s="66">
        <v>50</v>
      </c>
      <c r="AD192" s="66">
        <v>0</v>
      </c>
      <c r="AE192" s="66">
        <v>0</v>
      </c>
      <c r="AF192" s="66">
        <v>0</v>
      </c>
      <c r="AG192" s="66">
        <v>0</v>
      </c>
      <c r="AH192" s="66">
        <v>0</v>
      </c>
      <c r="AI192" s="66">
        <v>0</v>
      </c>
      <c r="AJ192" s="66">
        <v>0</v>
      </c>
      <c r="AK192" s="66">
        <v>0</v>
      </c>
      <c r="AL192" s="66">
        <v>0</v>
      </c>
      <c r="AM192" s="66">
        <v>0</v>
      </c>
      <c r="AN192" s="66">
        <v>0</v>
      </c>
    </row>
    <row r="193" spans="1:40" ht="38.25" x14ac:dyDescent="0.2">
      <c r="A193" s="65" t="s">
        <v>299</v>
      </c>
      <c r="B193" s="66">
        <v>0</v>
      </c>
      <c r="C193" s="66">
        <v>0</v>
      </c>
      <c r="D193" s="66">
        <v>7500</v>
      </c>
      <c r="E193" s="66">
        <v>0</v>
      </c>
      <c r="F193" s="66">
        <v>0</v>
      </c>
      <c r="G193" s="66">
        <v>0</v>
      </c>
      <c r="H193" s="66">
        <v>0</v>
      </c>
      <c r="I193" s="66">
        <v>50</v>
      </c>
      <c r="J193" s="66">
        <v>50</v>
      </c>
      <c r="K193" s="66">
        <v>0</v>
      </c>
      <c r="L193" s="66">
        <v>0</v>
      </c>
      <c r="M193" s="66">
        <v>0</v>
      </c>
      <c r="N193" s="66">
        <v>1500</v>
      </c>
      <c r="O193" s="66">
        <v>0</v>
      </c>
      <c r="P193" s="66">
        <v>50</v>
      </c>
      <c r="Q193" s="66">
        <v>25000</v>
      </c>
      <c r="R193" s="66">
        <v>100</v>
      </c>
      <c r="S193" s="66">
        <v>0</v>
      </c>
      <c r="T193" s="66">
        <v>0</v>
      </c>
      <c r="U193" s="66">
        <v>0</v>
      </c>
      <c r="V193" s="66">
        <v>1000</v>
      </c>
      <c r="W193" s="66">
        <v>100</v>
      </c>
      <c r="X193" s="66">
        <v>0</v>
      </c>
      <c r="Y193" s="66">
        <v>0</v>
      </c>
      <c r="Z193" s="66">
        <v>0</v>
      </c>
      <c r="AA193" s="66">
        <v>0</v>
      </c>
      <c r="AB193" s="66">
        <v>100</v>
      </c>
      <c r="AC193" s="66">
        <v>100</v>
      </c>
      <c r="AD193" s="66">
        <v>0</v>
      </c>
      <c r="AE193" s="66">
        <v>0</v>
      </c>
      <c r="AF193" s="66">
        <v>0</v>
      </c>
      <c r="AG193" s="66">
        <v>0</v>
      </c>
      <c r="AH193" s="66">
        <v>0</v>
      </c>
      <c r="AI193" s="66">
        <v>0</v>
      </c>
      <c r="AJ193" s="66">
        <v>0</v>
      </c>
      <c r="AK193" s="66">
        <v>0</v>
      </c>
      <c r="AL193" s="66">
        <v>0</v>
      </c>
      <c r="AM193" s="66">
        <v>0</v>
      </c>
      <c r="AN193" s="66">
        <v>0</v>
      </c>
    </row>
    <row r="194" spans="1:40" ht="25.5" x14ac:dyDescent="0.2">
      <c r="A194" s="65" t="s">
        <v>300</v>
      </c>
      <c r="B194" s="66">
        <v>0</v>
      </c>
      <c r="C194" s="66">
        <v>0</v>
      </c>
      <c r="D194" s="66">
        <v>0</v>
      </c>
      <c r="E194" s="66">
        <v>0</v>
      </c>
      <c r="F194" s="66">
        <v>1350</v>
      </c>
      <c r="G194" s="66">
        <v>10000</v>
      </c>
      <c r="H194" s="66">
        <v>2500</v>
      </c>
      <c r="I194" s="66">
        <v>2200</v>
      </c>
      <c r="J194" s="66">
        <v>2351</v>
      </c>
      <c r="K194" s="66">
        <v>0</v>
      </c>
      <c r="L194" s="66">
        <v>0</v>
      </c>
      <c r="M194" s="66">
        <v>0</v>
      </c>
      <c r="N194" s="66">
        <v>0</v>
      </c>
      <c r="O194" s="66">
        <v>0</v>
      </c>
      <c r="P194" s="66">
        <v>2200</v>
      </c>
      <c r="Q194" s="66">
        <v>11000</v>
      </c>
      <c r="R194" s="66">
        <v>8500</v>
      </c>
      <c r="S194" s="66">
        <v>0</v>
      </c>
      <c r="T194" s="66">
        <v>0</v>
      </c>
      <c r="U194" s="66">
        <v>0</v>
      </c>
      <c r="V194" s="66">
        <v>43000</v>
      </c>
      <c r="W194" s="66">
        <v>18635</v>
      </c>
      <c r="X194" s="66">
        <v>1770</v>
      </c>
      <c r="Y194" s="66">
        <v>8066</v>
      </c>
      <c r="Z194" s="66">
        <v>0</v>
      </c>
      <c r="AA194" s="66">
        <v>6000</v>
      </c>
      <c r="AB194" s="66">
        <v>2000</v>
      </c>
      <c r="AC194" s="66">
        <v>2600</v>
      </c>
      <c r="AD194" s="66">
        <v>0</v>
      </c>
      <c r="AE194" s="66">
        <v>0</v>
      </c>
      <c r="AF194" s="66">
        <v>0</v>
      </c>
      <c r="AG194" s="66">
        <v>0</v>
      </c>
      <c r="AH194" s="66">
        <v>0</v>
      </c>
      <c r="AI194" s="66">
        <v>0</v>
      </c>
      <c r="AJ194" s="66">
        <v>0</v>
      </c>
      <c r="AK194" s="66">
        <v>0</v>
      </c>
      <c r="AL194" s="66">
        <v>600</v>
      </c>
      <c r="AM194" s="66">
        <v>0</v>
      </c>
      <c r="AN194" s="66">
        <v>0</v>
      </c>
    </row>
    <row r="195" spans="1:40" ht="51" x14ac:dyDescent="0.2">
      <c r="A195" s="65" t="s">
        <v>301</v>
      </c>
      <c r="B195" s="66">
        <v>0</v>
      </c>
      <c r="C195" s="66">
        <v>0</v>
      </c>
      <c r="D195" s="66">
        <v>0</v>
      </c>
      <c r="E195" s="66">
        <v>0</v>
      </c>
      <c r="F195" s="66">
        <v>0</v>
      </c>
      <c r="G195" s="66">
        <v>0</v>
      </c>
      <c r="H195" s="66">
        <v>0</v>
      </c>
      <c r="I195" s="66">
        <v>0</v>
      </c>
      <c r="J195" s="66">
        <v>0</v>
      </c>
      <c r="K195" s="66">
        <v>0</v>
      </c>
      <c r="L195" s="66">
        <v>0</v>
      </c>
      <c r="M195" s="66">
        <v>0</v>
      </c>
      <c r="N195" s="66">
        <v>0</v>
      </c>
      <c r="O195" s="66">
        <v>0</v>
      </c>
      <c r="P195" s="66">
        <v>0</v>
      </c>
      <c r="Q195" s="66">
        <v>0</v>
      </c>
      <c r="R195" s="66">
        <v>33</v>
      </c>
      <c r="S195" s="66">
        <v>0</v>
      </c>
      <c r="T195" s="66">
        <v>0</v>
      </c>
      <c r="U195" s="66">
        <v>0</v>
      </c>
      <c r="V195" s="66">
        <v>0</v>
      </c>
      <c r="W195" s="66">
        <v>0</v>
      </c>
      <c r="X195" s="66">
        <v>0</v>
      </c>
      <c r="Y195" s="66">
        <v>0</v>
      </c>
      <c r="Z195" s="66">
        <v>0</v>
      </c>
      <c r="AA195" s="66">
        <v>0</v>
      </c>
      <c r="AB195" s="66">
        <v>0</v>
      </c>
      <c r="AC195" s="66">
        <v>0</v>
      </c>
      <c r="AD195" s="66">
        <v>0</v>
      </c>
      <c r="AE195" s="66">
        <v>0</v>
      </c>
      <c r="AF195" s="66">
        <v>0</v>
      </c>
      <c r="AG195" s="66">
        <v>0</v>
      </c>
      <c r="AH195" s="66">
        <v>0</v>
      </c>
      <c r="AI195" s="66">
        <v>0</v>
      </c>
      <c r="AJ195" s="66">
        <v>0</v>
      </c>
      <c r="AK195" s="66">
        <v>0</v>
      </c>
      <c r="AL195" s="66">
        <v>0</v>
      </c>
      <c r="AM195" s="66">
        <v>0</v>
      </c>
      <c r="AN195" s="66">
        <v>0</v>
      </c>
    </row>
    <row r="196" spans="1:40" ht="51" x14ac:dyDescent="0.2">
      <c r="A196" s="65" t="s">
        <v>302</v>
      </c>
      <c r="B196" s="66">
        <v>0</v>
      </c>
      <c r="C196" s="66">
        <v>0</v>
      </c>
      <c r="D196" s="66">
        <v>0</v>
      </c>
      <c r="E196" s="66">
        <v>0</v>
      </c>
      <c r="F196" s="66">
        <v>0</v>
      </c>
      <c r="G196" s="66">
        <v>0</v>
      </c>
      <c r="H196" s="66">
        <v>0</v>
      </c>
      <c r="I196" s="66">
        <v>0</v>
      </c>
      <c r="J196" s="66">
        <v>0</v>
      </c>
      <c r="K196" s="66">
        <v>0</v>
      </c>
      <c r="L196" s="66">
        <v>0</v>
      </c>
      <c r="M196" s="66">
        <v>0</v>
      </c>
      <c r="N196" s="66">
        <v>0</v>
      </c>
      <c r="O196" s="66">
        <v>0</v>
      </c>
      <c r="P196" s="66">
        <v>0</v>
      </c>
      <c r="Q196" s="66">
        <v>0</v>
      </c>
      <c r="R196" s="66">
        <v>13</v>
      </c>
      <c r="S196" s="66">
        <v>0</v>
      </c>
      <c r="T196" s="66">
        <v>0</v>
      </c>
      <c r="U196" s="66">
        <v>0</v>
      </c>
      <c r="V196" s="66">
        <v>0</v>
      </c>
      <c r="W196" s="66">
        <v>0</v>
      </c>
      <c r="X196" s="66">
        <v>0</v>
      </c>
      <c r="Y196" s="66">
        <v>0</v>
      </c>
      <c r="Z196" s="66">
        <v>0</v>
      </c>
      <c r="AA196" s="66">
        <v>0</v>
      </c>
      <c r="AB196" s="66">
        <v>0</v>
      </c>
      <c r="AC196" s="66">
        <v>0</v>
      </c>
      <c r="AD196" s="66">
        <v>0</v>
      </c>
      <c r="AE196" s="66">
        <v>0</v>
      </c>
      <c r="AF196" s="66">
        <v>0</v>
      </c>
      <c r="AG196" s="66">
        <v>0</v>
      </c>
      <c r="AH196" s="66">
        <v>0</v>
      </c>
      <c r="AI196" s="66">
        <v>0</v>
      </c>
      <c r="AJ196" s="66">
        <v>0</v>
      </c>
      <c r="AK196" s="66">
        <v>0</v>
      </c>
      <c r="AL196" s="66">
        <v>0</v>
      </c>
      <c r="AM196" s="66">
        <v>0</v>
      </c>
      <c r="AN196" s="66">
        <v>0</v>
      </c>
    </row>
    <row r="197" spans="1:40" ht="51" x14ac:dyDescent="0.2">
      <c r="A197" s="65" t="s">
        <v>303</v>
      </c>
      <c r="B197" s="66">
        <v>0</v>
      </c>
      <c r="C197" s="66">
        <v>0</v>
      </c>
      <c r="D197" s="66">
        <v>0</v>
      </c>
      <c r="E197" s="66">
        <v>0</v>
      </c>
      <c r="F197" s="66">
        <v>0</v>
      </c>
      <c r="G197" s="66">
        <v>0</v>
      </c>
      <c r="H197" s="66">
        <v>0</v>
      </c>
      <c r="I197" s="66">
        <v>0</v>
      </c>
      <c r="J197" s="66">
        <v>0</v>
      </c>
      <c r="K197" s="66">
        <v>0</v>
      </c>
      <c r="L197" s="66">
        <v>0</v>
      </c>
      <c r="M197" s="66">
        <v>0</v>
      </c>
      <c r="N197" s="66">
        <v>0</v>
      </c>
      <c r="O197" s="66">
        <v>0</v>
      </c>
      <c r="P197" s="66">
        <v>0</v>
      </c>
      <c r="Q197" s="66">
        <v>0</v>
      </c>
      <c r="R197" s="66">
        <v>33</v>
      </c>
      <c r="S197" s="66">
        <v>0</v>
      </c>
      <c r="T197" s="66">
        <v>0</v>
      </c>
      <c r="U197" s="66">
        <v>0</v>
      </c>
      <c r="V197" s="66">
        <v>0</v>
      </c>
      <c r="W197" s="66">
        <v>0</v>
      </c>
      <c r="X197" s="66">
        <v>0</v>
      </c>
      <c r="Y197" s="66">
        <v>0</v>
      </c>
      <c r="Z197" s="66">
        <v>0</v>
      </c>
      <c r="AA197" s="66">
        <v>0</v>
      </c>
      <c r="AB197" s="66">
        <v>0</v>
      </c>
      <c r="AC197" s="66">
        <v>0</v>
      </c>
      <c r="AD197" s="66">
        <v>0</v>
      </c>
      <c r="AE197" s="66">
        <v>0</v>
      </c>
      <c r="AF197" s="66">
        <v>0</v>
      </c>
      <c r="AG197" s="66">
        <v>0</v>
      </c>
      <c r="AH197" s="66">
        <v>0</v>
      </c>
      <c r="AI197" s="66">
        <v>0</v>
      </c>
      <c r="AJ197" s="66">
        <v>0</v>
      </c>
      <c r="AK197" s="66">
        <v>0</v>
      </c>
      <c r="AL197" s="66">
        <v>0</v>
      </c>
      <c r="AM197" s="66">
        <v>0</v>
      </c>
      <c r="AN197" s="66">
        <v>0</v>
      </c>
    </row>
    <row r="198" spans="1:40" ht="51" x14ac:dyDescent="0.2">
      <c r="A198" s="65" t="s">
        <v>304</v>
      </c>
      <c r="B198" s="66">
        <v>0</v>
      </c>
      <c r="C198" s="66">
        <v>0</v>
      </c>
      <c r="D198" s="66">
        <v>0</v>
      </c>
      <c r="E198" s="66">
        <v>0</v>
      </c>
      <c r="F198" s="66">
        <v>0</v>
      </c>
      <c r="G198" s="66">
        <v>0</v>
      </c>
      <c r="H198" s="66">
        <v>0</v>
      </c>
      <c r="I198" s="66">
        <v>0</v>
      </c>
      <c r="J198" s="66">
        <v>0</v>
      </c>
      <c r="K198" s="66">
        <v>0</v>
      </c>
      <c r="L198" s="66">
        <v>0</v>
      </c>
      <c r="M198" s="66">
        <v>0</v>
      </c>
      <c r="N198" s="66">
        <v>0</v>
      </c>
      <c r="O198" s="66">
        <v>0</v>
      </c>
      <c r="P198" s="66">
        <v>0</v>
      </c>
      <c r="Q198" s="66">
        <v>0</v>
      </c>
      <c r="R198" s="66">
        <v>7</v>
      </c>
      <c r="S198" s="66">
        <v>0</v>
      </c>
      <c r="T198" s="66">
        <v>0</v>
      </c>
      <c r="U198" s="66">
        <v>0</v>
      </c>
      <c r="V198" s="66">
        <v>0</v>
      </c>
      <c r="W198" s="66">
        <v>0</v>
      </c>
      <c r="X198" s="66">
        <v>0</v>
      </c>
      <c r="Y198" s="66">
        <v>0</v>
      </c>
      <c r="Z198" s="66">
        <v>0</v>
      </c>
      <c r="AA198" s="66">
        <v>0</v>
      </c>
      <c r="AB198" s="66">
        <v>0</v>
      </c>
      <c r="AC198" s="66">
        <v>0</v>
      </c>
      <c r="AD198" s="66">
        <v>0</v>
      </c>
      <c r="AE198" s="66">
        <v>0</v>
      </c>
      <c r="AF198" s="66">
        <v>0</v>
      </c>
      <c r="AG198" s="66">
        <v>0</v>
      </c>
      <c r="AH198" s="66">
        <v>0</v>
      </c>
      <c r="AI198" s="66">
        <v>0</v>
      </c>
      <c r="AJ198" s="66">
        <v>0</v>
      </c>
      <c r="AK198" s="66">
        <v>0</v>
      </c>
      <c r="AL198" s="66">
        <v>0</v>
      </c>
      <c r="AM198" s="66">
        <v>0</v>
      </c>
      <c r="AN198" s="66">
        <v>0</v>
      </c>
    </row>
    <row r="199" spans="1:40" ht="38.25" x14ac:dyDescent="0.2">
      <c r="A199" s="65" t="s">
        <v>305</v>
      </c>
      <c r="B199" s="66">
        <v>0</v>
      </c>
      <c r="C199" s="66">
        <v>0</v>
      </c>
      <c r="D199" s="66">
        <v>0</v>
      </c>
      <c r="E199" s="66">
        <v>0</v>
      </c>
      <c r="F199" s="66">
        <v>0</v>
      </c>
      <c r="G199" s="66">
        <v>0</v>
      </c>
      <c r="H199" s="66">
        <v>0</v>
      </c>
      <c r="I199" s="66">
        <v>0</v>
      </c>
      <c r="J199" s="66">
        <v>0</v>
      </c>
      <c r="K199" s="66">
        <v>0</v>
      </c>
      <c r="L199" s="66">
        <v>0</v>
      </c>
      <c r="M199" s="66">
        <v>0</v>
      </c>
      <c r="N199" s="66">
        <v>0</v>
      </c>
      <c r="O199" s="66">
        <v>0</v>
      </c>
      <c r="P199" s="66">
        <v>0</v>
      </c>
      <c r="Q199" s="66">
        <v>0</v>
      </c>
      <c r="R199" s="66">
        <v>7</v>
      </c>
      <c r="S199" s="66">
        <v>0</v>
      </c>
      <c r="T199" s="66">
        <v>0</v>
      </c>
      <c r="U199" s="66">
        <v>0</v>
      </c>
      <c r="V199" s="66">
        <v>0</v>
      </c>
      <c r="W199" s="66">
        <v>0</v>
      </c>
      <c r="X199" s="66">
        <v>0</v>
      </c>
      <c r="Y199" s="66">
        <v>0</v>
      </c>
      <c r="Z199" s="66">
        <v>0</v>
      </c>
      <c r="AA199" s="66">
        <v>0</v>
      </c>
      <c r="AB199" s="66">
        <v>0</v>
      </c>
      <c r="AC199" s="66">
        <v>0</v>
      </c>
      <c r="AD199" s="66">
        <v>0</v>
      </c>
      <c r="AE199" s="66">
        <v>0</v>
      </c>
      <c r="AF199" s="66">
        <v>0</v>
      </c>
      <c r="AG199" s="66">
        <v>0</v>
      </c>
      <c r="AH199" s="66">
        <v>0</v>
      </c>
      <c r="AI199" s="66">
        <v>0</v>
      </c>
      <c r="AJ199" s="66">
        <v>0</v>
      </c>
      <c r="AK199" s="66">
        <v>0</v>
      </c>
      <c r="AL199" s="66">
        <v>0</v>
      </c>
      <c r="AM199" s="66">
        <v>0</v>
      </c>
      <c r="AN199" s="66">
        <v>0</v>
      </c>
    </row>
    <row r="200" spans="1:40" ht="51" x14ac:dyDescent="0.2">
      <c r="A200" s="65" t="s">
        <v>306</v>
      </c>
      <c r="B200" s="66">
        <v>0</v>
      </c>
      <c r="C200" s="66">
        <v>0</v>
      </c>
      <c r="D200" s="66">
        <v>0</v>
      </c>
      <c r="E200" s="66">
        <v>0</v>
      </c>
      <c r="F200" s="66">
        <v>0</v>
      </c>
      <c r="G200" s="66">
        <v>0</v>
      </c>
      <c r="H200" s="66">
        <v>0</v>
      </c>
      <c r="I200" s="66">
        <v>0</v>
      </c>
      <c r="J200" s="66">
        <v>0</v>
      </c>
      <c r="K200" s="66">
        <v>0</v>
      </c>
      <c r="L200" s="66">
        <v>0</v>
      </c>
      <c r="M200" s="66">
        <v>0</v>
      </c>
      <c r="N200" s="66">
        <v>0</v>
      </c>
      <c r="O200" s="66">
        <v>0</v>
      </c>
      <c r="P200" s="66">
        <v>0</v>
      </c>
      <c r="Q200" s="66">
        <v>0</v>
      </c>
      <c r="R200" s="66">
        <v>7</v>
      </c>
      <c r="S200" s="66">
        <v>0</v>
      </c>
      <c r="T200" s="66">
        <v>0</v>
      </c>
      <c r="U200" s="66">
        <v>0</v>
      </c>
      <c r="V200" s="66">
        <v>0</v>
      </c>
      <c r="W200" s="66">
        <v>0</v>
      </c>
      <c r="X200" s="66">
        <v>0</v>
      </c>
      <c r="Y200" s="66">
        <v>0</v>
      </c>
      <c r="Z200" s="66">
        <v>0</v>
      </c>
      <c r="AA200" s="66">
        <v>0</v>
      </c>
      <c r="AB200" s="66">
        <v>0</v>
      </c>
      <c r="AC200" s="66">
        <v>0</v>
      </c>
      <c r="AD200" s="66">
        <v>0</v>
      </c>
      <c r="AE200" s="66">
        <v>0</v>
      </c>
      <c r="AF200" s="66">
        <v>0</v>
      </c>
      <c r="AG200" s="66">
        <v>0</v>
      </c>
      <c r="AH200" s="66">
        <v>0</v>
      </c>
      <c r="AI200" s="66">
        <v>0</v>
      </c>
      <c r="AJ200" s="66">
        <v>0</v>
      </c>
      <c r="AK200" s="66">
        <v>0</v>
      </c>
      <c r="AL200" s="66">
        <v>0</v>
      </c>
      <c r="AM200" s="66">
        <v>0</v>
      </c>
      <c r="AN200" s="66">
        <v>0</v>
      </c>
    </row>
    <row r="201" spans="1:40" ht="25.5" x14ac:dyDescent="0.2">
      <c r="A201" s="65" t="s">
        <v>307</v>
      </c>
      <c r="B201" s="66">
        <v>0</v>
      </c>
      <c r="C201" s="66">
        <v>0</v>
      </c>
      <c r="D201" s="66">
        <v>0</v>
      </c>
      <c r="E201" s="66">
        <v>0</v>
      </c>
      <c r="F201" s="66">
        <v>0</v>
      </c>
      <c r="G201" s="66">
        <v>0</v>
      </c>
      <c r="H201" s="66">
        <v>0</v>
      </c>
      <c r="I201" s="66">
        <v>0</v>
      </c>
      <c r="J201" s="66">
        <v>0</v>
      </c>
      <c r="K201" s="66">
        <v>0</v>
      </c>
      <c r="L201" s="66">
        <v>0</v>
      </c>
      <c r="M201" s="66">
        <v>0</v>
      </c>
      <c r="N201" s="66">
        <v>0</v>
      </c>
      <c r="O201" s="66">
        <v>0</v>
      </c>
      <c r="P201" s="66">
        <v>0</v>
      </c>
      <c r="Q201" s="66">
        <v>0</v>
      </c>
      <c r="R201" s="66">
        <v>0</v>
      </c>
      <c r="S201" s="66">
        <v>0</v>
      </c>
      <c r="T201" s="66">
        <v>0</v>
      </c>
      <c r="U201" s="66">
        <v>0</v>
      </c>
      <c r="V201" s="66">
        <v>0</v>
      </c>
      <c r="W201" s="66">
        <v>0</v>
      </c>
      <c r="X201" s="66">
        <v>0</v>
      </c>
      <c r="Y201" s="66">
        <v>0</v>
      </c>
      <c r="Z201" s="66">
        <v>0</v>
      </c>
      <c r="AA201" s="66">
        <v>0</v>
      </c>
      <c r="AB201" s="66">
        <v>0</v>
      </c>
      <c r="AC201" s="66">
        <v>0</v>
      </c>
      <c r="AD201" s="66">
        <v>150</v>
      </c>
      <c r="AE201" s="66">
        <v>0</v>
      </c>
      <c r="AF201" s="66">
        <v>0</v>
      </c>
      <c r="AG201" s="66">
        <v>0</v>
      </c>
      <c r="AH201" s="66">
        <v>0</v>
      </c>
      <c r="AI201" s="66">
        <v>0</v>
      </c>
      <c r="AJ201" s="66">
        <v>0</v>
      </c>
      <c r="AK201" s="66">
        <v>0</v>
      </c>
      <c r="AL201" s="66">
        <v>0</v>
      </c>
      <c r="AM201" s="66">
        <v>0</v>
      </c>
      <c r="AN201" s="66">
        <v>0</v>
      </c>
    </row>
    <row r="202" spans="1:40" ht="38.25" x14ac:dyDescent="0.2">
      <c r="A202" s="65" t="s">
        <v>308</v>
      </c>
      <c r="B202" s="66">
        <v>0</v>
      </c>
      <c r="C202" s="66">
        <v>0</v>
      </c>
      <c r="D202" s="66">
        <v>0</v>
      </c>
      <c r="E202" s="66">
        <v>0</v>
      </c>
      <c r="F202" s="66">
        <v>0</v>
      </c>
      <c r="G202" s="66">
        <v>0</v>
      </c>
      <c r="H202" s="66">
        <v>0</v>
      </c>
      <c r="I202" s="66">
        <v>0</v>
      </c>
      <c r="J202" s="66">
        <v>0</v>
      </c>
      <c r="K202" s="66">
        <v>0</v>
      </c>
      <c r="L202" s="66">
        <v>0</v>
      </c>
      <c r="M202" s="66">
        <v>0</v>
      </c>
      <c r="N202" s="66">
        <v>2100</v>
      </c>
      <c r="O202" s="66">
        <v>310</v>
      </c>
      <c r="P202" s="66">
        <v>900</v>
      </c>
      <c r="Q202" s="66">
        <v>0</v>
      </c>
      <c r="R202" s="66">
        <v>740</v>
      </c>
      <c r="S202" s="66">
        <v>600</v>
      </c>
      <c r="T202" s="66">
        <v>0</v>
      </c>
      <c r="U202" s="66">
        <v>0</v>
      </c>
      <c r="V202" s="66">
        <v>750</v>
      </c>
      <c r="W202" s="66">
        <v>0</v>
      </c>
      <c r="X202" s="66">
        <v>0</v>
      </c>
      <c r="Y202" s="66">
        <v>301</v>
      </c>
      <c r="Z202" s="66">
        <v>0</v>
      </c>
      <c r="AA202" s="66">
        <v>0</v>
      </c>
      <c r="AB202" s="66">
        <v>0</v>
      </c>
      <c r="AC202" s="66">
        <v>2170</v>
      </c>
      <c r="AD202" s="66">
        <v>0</v>
      </c>
      <c r="AE202" s="66">
        <v>0</v>
      </c>
      <c r="AF202" s="66">
        <v>0</v>
      </c>
      <c r="AG202" s="66">
        <v>0</v>
      </c>
      <c r="AH202" s="66">
        <v>0</v>
      </c>
      <c r="AI202" s="66">
        <v>0</v>
      </c>
      <c r="AJ202" s="66">
        <v>1490</v>
      </c>
      <c r="AK202" s="66">
        <v>0</v>
      </c>
      <c r="AL202" s="66">
        <v>7660</v>
      </c>
      <c r="AM202" s="66">
        <v>0</v>
      </c>
      <c r="AN202" s="66">
        <v>0</v>
      </c>
    </row>
    <row r="203" spans="1:40" ht="38.25" x14ac:dyDescent="0.2">
      <c r="A203" s="65" t="s">
        <v>309</v>
      </c>
      <c r="B203" s="66">
        <v>0</v>
      </c>
      <c r="C203" s="66">
        <v>0</v>
      </c>
      <c r="D203" s="66">
        <v>0</v>
      </c>
      <c r="E203" s="66">
        <v>0</v>
      </c>
      <c r="F203" s="66">
        <v>0</v>
      </c>
      <c r="G203" s="66">
        <v>0</v>
      </c>
      <c r="H203" s="66">
        <v>1555</v>
      </c>
      <c r="I203" s="66">
        <v>380</v>
      </c>
      <c r="J203" s="66">
        <v>860</v>
      </c>
      <c r="K203" s="66">
        <v>583</v>
      </c>
      <c r="L203" s="66">
        <v>0</v>
      </c>
      <c r="M203" s="66">
        <v>0</v>
      </c>
      <c r="N203" s="66">
        <v>8300</v>
      </c>
      <c r="O203" s="66">
        <v>560</v>
      </c>
      <c r="P203" s="66">
        <v>4600</v>
      </c>
      <c r="Q203" s="66">
        <v>0</v>
      </c>
      <c r="R203" s="66">
        <v>4287</v>
      </c>
      <c r="S203" s="66">
        <v>770</v>
      </c>
      <c r="T203" s="66">
        <v>0</v>
      </c>
      <c r="U203" s="66">
        <v>0</v>
      </c>
      <c r="V203" s="66">
        <f>1930+2184</f>
        <v>4114</v>
      </c>
      <c r="W203" s="66">
        <v>1520</v>
      </c>
      <c r="X203" s="66">
        <v>1780</v>
      </c>
      <c r="Y203" s="66">
        <v>2968</v>
      </c>
      <c r="Z203" s="66">
        <v>3400</v>
      </c>
      <c r="AA203" s="66">
        <v>2330</v>
      </c>
      <c r="AB203" s="66">
        <f>249+1826</f>
        <v>2075</v>
      </c>
      <c r="AC203" s="66">
        <v>1280</v>
      </c>
      <c r="AD203" s="66">
        <v>0</v>
      </c>
      <c r="AE203" s="66">
        <v>0</v>
      </c>
      <c r="AF203" s="66">
        <v>0</v>
      </c>
      <c r="AG203" s="66">
        <v>0</v>
      </c>
      <c r="AH203" s="66">
        <v>0</v>
      </c>
      <c r="AI203" s="66">
        <v>0</v>
      </c>
      <c r="AJ203" s="66">
        <v>6830</v>
      </c>
      <c r="AK203" s="66">
        <v>4800</v>
      </c>
      <c r="AL203" s="66">
        <v>6990</v>
      </c>
      <c r="AM203" s="66">
        <v>1160</v>
      </c>
      <c r="AN203" s="66">
        <v>0</v>
      </c>
    </row>
    <row r="204" spans="1:40" ht="38.25" x14ac:dyDescent="0.2">
      <c r="A204" s="65" t="s">
        <v>310</v>
      </c>
      <c r="B204" s="66">
        <v>0</v>
      </c>
      <c r="C204" s="66">
        <v>0</v>
      </c>
      <c r="D204" s="66">
        <v>0</v>
      </c>
      <c r="E204" s="66">
        <v>0</v>
      </c>
      <c r="F204" s="66">
        <v>0</v>
      </c>
      <c r="G204" s="66">
        <v>0</v>
      </c>
      <c r="H204" s="66">
        <v>0</v>
      </c>
      <c r="I204" s="66">
        <v>0</v>
      </c>
      <c r="J204" s="66">
        <v>0</v>
      </c>
      <c r="K204" s="66">
        <v>0</v>
      </c>
      <c r="L204" s="66">
        <v>0</v>
      </c>
      <c r="M204" s="66">
        <v>0</v>
      </c>
      <c r="N204" s="66">
        <v>148</v>
      </c>
      <c r="O204" s="66">
        <v>0</v>
      </c>
      <c r="P204" s="66">
        <v>0</v>
      </c>
      <c r="Q204" s="66">
        <v>0</v>
      </c>
      <c r="R204" s="66">
        <v>26</v>
      </c>
      <c r="S204" s="66">
        <v>150</v>
      </c>
      <c r="T204" s="66">
        <v>0</v>
      </c>
      <c r="U204" s="66">
        <v>0</v>
      </c>
      <c r="V204" s="66">
        <v>152</v>
      </c>
      <c r="W204" s="66">
        <v>0</v>
      </c>
      <c r="X204" s="66">
        <v>0</v>
      </c>
      <c r="Y204" s="66">
        <v>101</v>
      </c>
      <c r="Z204" s="66">
        <v>0</v>
      </c>
      <c r="AA204" s="66">
        <v>0</v>
      </c>
      <c r="AB204" s="66">
        <v>0</v>
      </c>
      <c r="AC204" s="66">
        <v>50</v>
      </c>
      <c r="AD204" s="66">
        <v>0</v>
      </c>
      <c r="AE204" s="66">
        <v>0</v>
      </c>
      <c r="AF204" s="66">
        <v>0</v>
      </c>
      <c r="AG204" s="66">
        <v>0</v>
      </c>
      <c r="AH204" s="66">
        <v>0</v>
      </c>
      <c r="AI204" s="66">
        <v>1960</v>
      </c>
      <c r="AJ204" s="66">
        <v>0</v>
      </c>
      <c r="AK204" s="66">
        <v>0</v>
      </c>
      <c r="AL204" s="66">
        <v>0</v>
      </c>
      <c r="AM204" s="66">
        <v>0</v>
      </c>
      <c r="AN204" s="66">
        <v>0</v>
      </c>
    </row>
    <row r="205" spans="1:40" ht="38.25" x14ac:dyDescent="0.2">
      <c r="A205" s="65" t="s">
        <v>311</v>
      </c>
      <c r="B205" s="66">
        <v>0</v>
      </c>
      <c r="C205" s="66">
        <v>0</v>
      </c>
      <c r="D205" s="66">
        <v>0</v>
      </c>
      <c r="E205" s="66">
        <v>0</v>
      </c>
      <c r="F205" s="66">
        <v>0</v>
      </c>
      <c r="G205" s="66">
        <v>0</v>
      </c>
      <c r="H205" s="66">
        <v>105</v>
      </c>
      <c r="I205" s="66">
        <v>0</v>
      </c>
      <c r="J205" s="66">
        <v>0</v>
      </c>
      <c r="K205" s="66">
        <v>0</v>
      </c>
      <c r="L205" s="66">
        <v>0</v>
      </c>
      <c r="M205" s="66">
        <v>0</v>
      </c>
      <c r="N205" s="66">
        <v>4500</v>
      </c>
      <c r="O205" s="66">
        <v>0</v>
      </c>
      <c r="P205" s="66">
        <v>0</v>
      </c>
      <c r="Q205" s="66">
        <v>1800</v>
      </c>
      <c r="R205" s="66">
        <v>0</v>
      </c>
      <c r="S205" s="66">
        <v>730</v>
      </c>
      <c r="T205" s="66">
        <v>0</v>
      </c>
      <c r="U205" s="66">
        <v>0</v>
      </c>
      <c r="V205" s="66">
        <v>170</v>
      </c>
      <c r="W205" s="66">
        <v>205</v>
      </c>
      <c r="X205" s="66">
        <v>667</v>
      </c>
      <c r="Y205" s="66">
        <v>1771</v>
      </c>
      <c r="Z205" s="66">
        <v>120</v>
      </c>
      <c r="AA205" s="66">
        <v>800</v>
      </c>
      <c r="AB205" s="66">
        <v>0</v>
      </c>
      <c r="AC205" s="66">
        <v>5</v>
      </c>
      <c r="AD205" s="66">
        <v>0</v>
      </c>
      <c r="AE205" s="66">
        <v>0</v>
      </c>
      <c r="AF205" s="66">
        <v>0</v>
      </c>
      <c r="AG205" s="66">
        <v>0</v>
      </c>
      <c r="AH205" s="66">
        <v>0</v>
      </c>
      <c r="AI205" s="66">
        <v>7500</v>
      </c>
      <c r="AJ205" s="66">
        <v>0</v>
      </c>
      <c r="AK205" s="66">
        <v>0</v>
      </c>
      <c r="AL205" s="66">
        <v>0</v>
      </c>
      <c r="AM205" s="66">
        <v>0</v>
      </c>
      <c r="AN205" s="66">
        <v>0</v>
      </c>
    </row>
    <row r="206" spans="1:40" ht="38.25" x14ac:dyDescent="0.2">
      <c r="A206" s="65" t="s">
        <v>312</v>
      </c>
      <c r="B206" s="66">
        <v>0</v>
      </c>
      <c r="C206" s="66">
        <v>0</v>
      </c>
      <c r="D206" s="66">
        <v>0</v>
      </c>
      <c r="E206" s="66">
        <v>0</v>
      </c>
      <c r="F206" s="66">
        <v>0</v>
      </c>
      <c r="G206" s="66">
        <v>0</v>
      </c>
      <c r="H206" s="66">
        <v>0</v>
      </c>
      <c r="I206" s="66">
        <v>0</v>
      </c>
      <c r="J206" s="66">
        <v>0</v>
      </c>
      <c r="K206" s="66">
        <v>0</v>
      </c>
      <c r="L206" s="66">
        <v>0</v>
      </c>
      <c r="M206" s="66">
        <v>0</v>
      </c>
      <c r="N206" s="66">
        <v>0</v>
      </c>
      <c r="O206" s="66">
        <v>0</v>
      </c>
      <c r="P206" s="66">
        <v>0</v>
      </c>
      <c r="Q206" s="66">
        <v>0</v>
      </c>
      <c r="R206" s="66">
        <v>0</v>
      </c>
      <c r="S206" s="66">
        <v>0</v>
      </c>
      <c r="T206" s="66">
        <v>0</v>
      </c>
      <c r="U206" s="66">
        <v>0</v>
      </c>
      <c r="V206" s="66">
        <v>0</v>
      </c>
      <c r="W206" s="66">
        <v>0</v>
      </c>
      <c r="X206" s="66">
        <v>0</v>
      </c>
      <c r="Y206" s="66">
        <v>0</v>
      </c>
      <c r="Z206" s="66">
        <v>0</v>
      </c>
      <c r="AA206" s="66">
        <v>0</v>
      </c>
      <c r="AB206" s="66">
        <v>0</v>
      </c>
      <c r="AC206" s="66">
        <v>0</v>
      </c>
      <c r="AD206" s="66">
        <v>0</v>
      </c>
      <c r="AE206" s="66">
        <v>0</v>
      </c>
      <c r="AF206" s="66">
        <v>0</v>
      </c>
      <c r="AG206" s="66">
        <v>0</v>
      </c>
      <c r="AH206" s="66">
        <v>0</v>
      </c>
      <c r="AI206" s="66">
        <v>0</v>
      </c>
      <c r="AJ206" s="66">
        <v>0</v>
      </c>
      <c r="AK206" s="66">
        <v>1550</v>
      </c>
      <c r="AL206" s="66">
        <v>0</v>
      </c>
      <c r="AM206" s="66">
        <v>0</v>
      </c>
      <c r="AN206" s="66">
        <v>0</v>
      </c>
    </row>
    <row r="207" spans="1:40" ht="38.25" x14ac:dyDescent="0.2">
      <c r="A207" s="65" t="s">
        <v>313</v>
      </c>
      <c r="B207" s="66">
        <v>0</v>
      </c>
      <c r="C207" s="66">
        <v>0</v>
      </c>
      <c r="D207" s="66">
        <v>0</v>
      </c>
      <c r="E207" s="66">
        <v>0</v>
      </c>
      <c r="F207" s="66">
        <v>0</v>
      </c>
      <c r="G207" s="66">
        <v>0</v>
      </c>
      <c r="H207" s="66">
        <v>195</v>
      </c>
      <c r="I207" s="66">
        <v>800</v>
      </c>
      <c r="J207" s="66">
        <v>70</v>
      </c>
      <c r="K207" s="66">
        <v>58</v>
      </c>
      <c r="L207" s="66">
        <v>0</v>
      </c>
      <c r="M207" s="66">
        <v>0</v>
      </c>
      <c r="N207" s="66">
        <v>0</v>
      </c>
      <c r="O207" s="66">
        <v>0</v>
      </c>
      <c r="P207" s="66">
        <v>51</v>
      </c>
      <c r="Q207" s="66">
        <v>0</v>
      </c>
      <c r="R207" s="66">
        <v>0</v>
      </c>
      <c r="S207" s="66">
        <v>70</v>
      </c>
      <c r="T207" s="66">
        <v>0</v>
      </c>
      <c r="U207" s="66">
        <v>0</v>
      </c>
      <c r="V207" s="66">
        <v>1140</v>
      </c>
      <c r="W207" s="66">
        <v>260</v>
      </c>
      <c r="X207" s="66">
        <v>0</v>
      </c>
      <c r="Y207" s="66">
        <v>1320</v>
      </c>
      <c r="Z207" s="66">
        <v>1</v>
      </c>
      <c r="AA207" s="66">
        <v>10</v>
      </c>
      <c r="AB207" s="66">
        <v>0</v>
      </c>
      <c r="AC207" s="66">
        <v>355</v>
      </c>
      <c r="AD207" s="66">
        <v>0</v>
      </c>
      <c r="AE207" s="66">
        <v>0</v>
      </c>
      <c r="AF207" s="66">
        <v>0</v>
      </c>
      <c r="AG207" s="66">
        <v>0</v>
      </c>
      <c r="AH207" s="66">
        <v>0</v>
      </c>
      <c r="AI207" s="66">
        <v>0</v>
      </c>
      <c r="AJ207" s="66">
        <v>3800</v>
      </c>
      <c r="AK207" s="66">
        <v>610</v>
      </c>
      <c r="AL207" s="66">
        <v>200</v>
      </c>
      <c r="AM207" s="66">
        <v>110</v>
      </c>
      <c r="AN207" s="66">
        <v>0</v>
      </c>
    </row>
    <row r="208" spans="1:40" ht="38.25" x14ac:dyDescent="0.2">
      <c r="A208" s="65" t="s">
        <v>314</v>
      </c>
      <c r="B208" s="66">
        <v>0</v>
      </c>
      <c r="C208" s="66">
        <v>0</v>
      </c>
      <c r="D208" s="66">
        <v>0</v>
      </c>
      <c r="E208" s="66">
        <v>0</v>
      </c>
      <c r="F208" s="66">
        <v>0</v>
      </c>
      <c r="G208" s="66">
        <v>0</v>
      </c>
      <c r="H208" s="66">
        <v>0</v>
      </c>
      <c r="I208" s="66">
        <v>0</v>
      </c>
      <c r="J208" s="66">
        <v>0</v>
      </c>
      <c r="K208" s="66">
        <v>0</v>
      </c>
      <c r="L208" s="66">
        <v>0</v>
      </c>
      <c r="M208" s="66">
        <v>0</v>
      </c>
      <c r="N208" s="66">
        <v>0</v>
      </c>
      <c r="O208" s="66">
        <v>0</v>
      </c>
      <c r="P208" s="66">
        <v>51</v>
      </c>
      <c r="Q208" s="66">
        <v>0</v>
      </c>
      <c r="R208" s="66">
        <v>56</v>
      </c>
      <c r="S208" s="66">
        <v>15</v>
      </c>
      <c r="T208" s="66">
        <v>0</v>
      </c>
      <c r="U208" s="66">
        <v>0</v>
      </c>
      <c r="V208" s="66">
        <v>10</v>
      </c>
      <c r="W208" s="66">
        <v>0</v>
      </c>
      <c r="X208" s="66">
        <v>0</v>
      </c>
      <c r="Y208" s="66">
        <v>105</v>
      </c>
      <c r="Z208" s="66">
        <v>0</v>
      </c>
      <c r="AA208" s="66">
        <v>0</v>
      </c>
      <c r="AB208" s="66">
        <v>0</v>
      </c>
      <c r="AC208" s="66">
        <v>240</v>
      </c>
      <c r="AD208" s="66">
        <v>0</v>
      </c>
      <c r="AE208" s="66">
        <v>0</v>
      </c>
      <c r="AF208" s="66">
        <v>0</v>
      </c>
      <c r="AG208" s="66">
        <v>0</v>
      </c>
      <c r="AH208" s="66">
        <v>0</v>
      </c>
      <c r="AI208" s="66">
        <v>0</v>
      </c>
      <c r="AJ208" s="66">
        <v>730</v>
      </c>
      <c r="AK208" s="66">
        <v>0</v>
      </c>
      <c r="AL208" s="66">
        <v>730</v>
      </c>
      <c r="AM208" s="66">
        <v>0</v>
      </c>
      <c r="AN208" s="66">
        <v>0</v>
      </c>
    </row>
    <row r="209" spans="1:40" ht="38.25" x14ac:dyDescent="0.2">
      <c r="A209" s="65" t="s">
        <v>315</v>
      </c>
      <c r="B209" s="66">
        <v>0</v>
      </c>
      <c r="C209" s="66">
        <v>0</v>
      </c>
      <c r="D209" s="66">
        <v>0</v>
      </c>
      <c r="E209" s="66">
        <v>0</v>
      </c>
      <c r="F209" s="66">
        <v>0</v>
      </c>
      <c r="G209" s="66">
        <v>0</v>
      </c>
      <c r="H209" s="66">
        <v>51</v>
      </c>
      <c r="I209" s="66">
        <v>0</v>
      </c>
      <c r="J209" s="66">
        <v>0</v>
      </c>
      <c r="K209" s="66">
        <v>0</v>
      </c>
      <c r="L209" s="66">
        <v>0</v>
      </c>
      <c r="M209" s="66">
        <v>0</v>
      </c>
      <c r="N209" s="66">
        <v>0</v>
      </c>
      <c r="O209" s="66">
        <v>0</v>
      </c>
      <c r="P209" s="66">
        <v>0</v>
      </c>
      <c r="Q209" s="66">
        <v>300</v>
      </c>
      <c r="R209" s="66">
        <v>0</v>
      </c>
      <c r="S209" s="66">
        <v>0</v>
      </c>
      <c r="T209" s="66">
        <v>0</v>
      </c>
      <c r="U209" s="66">
        <v>0</v>
      </c>
      <c r="V209" s="66">
        <v>10</v>
      </c>
      <c r="W209" s="66">
        <v>0</v>
      </c>
      <c r="X209" s="66">
        <v>210</v>
      </c>
      <c r="Y209" s="66">
        <v>150</v>
      </c>
      <c r="Z209" s="66">
        <v>0</v>
      </c>
      <c r="AA209" s="66">
        <v>354</v>
      </c>
      <c r="AB209" s="66">
        <v>0</v>
      </c>
      <c r="AC209" s="66">
        <v>105</v>
      </c>
      <c r="AD209" s="66">
        <v>0</v>
      </c>
      <c r="AE209" s="66">
        <v>0</v>
      </c>
      <c r="AF209" s="66">
        <v>0</v>
      </c>
      <c r="AG209" s="66">
        <v>0</v>
      </c>
      <c r="AH209" s="66">
        <v>0</v>
      </c>
      <c r="AI209" s="66">
        <v>540</v>
      </c>
      <c r="AJ209" s="66">
        <v>0</v>
      </c>
      <c r="AK209" s="66">
        <v>0</v>
      </c>
      <c r="AL209" s="66">
        <v>0</v>
      </c>
      <c r="AM209" s="66">
        <v>0</v>
      </c>
      <c r="AN209" s="66">
        <v>0</v>
      </c>
    </row>
    <row r="210" spans="1:40" ht="38.25" x14ac:dyDescent="0.2">
      <c r="A210" s="65" t="s">
        <v>316</v>
      </c>
      <c r="B210" s="66">
        <v>0</v>
      </c>
      <c r="C210" s="66">
        <v>0</v>
      </c>
      <c r="D210" s="66">
        <v>0</v>
      </c>
      <c r="E210" s="66">
        <v>0</v>
      </c>
      <c r="F210" s="66">
        <v>0</v>
      </c>
      <c r="G210" s="66">
        <v>0</v>
      </c>
      <c r="H210" s="66">
        <v>0</v>
      </c>
      <c r="I210" s="66">
        <v>0</v>
      </c>
      <c r="J210" s="66">
        <v>0</v>
      </c>
      <c r="K210" s="66">
        <v>0</v>
      </c>
      <c r="L210" s="66">
        <v>0</v>
      </c>
      <c r="M210" s="66">
        <v>0</v>
      </c>
      <c r="N210" s="66">
        <v>0</v>
      </c>
      <c r="O210" s="66">
        <v>0</v>
      </c>
      <c r="P210" s="66">
        <v>0</v>
      </c>
      <c r="Q210" s="66">
        <v>0</v>
      </c>
      <c r="R210" s="66">
        <v>0</v>
      </c>
      <c r="S210" s="66">
        <v>0</v>
      </c>
      <c r="T210" s="66">
        <v>0</v>
      </c>
      <c r="U210" s="66">
        <v>0</v>
      </c>
      <c r="V210" s="66">
        <v>550</v>
      </c>
      <c r="W210" s="66">
        <v>0</v>
      </c>
      <c r="X210" s="66">
        <v>0</v>
      </c>
      <c r="Y210" s="66">
        <v>0</v>
      </c>
      <c r="Z210" s="66">
        <v>0</v>
      </c>
      <c r="AA210" s="66">
        <v>0</v>
      </c>
      <c r="AB210" s="66">
        <v>0</v>
      </c>
      <c r="AC210" s="66">
        <v>105</v>
      </c>
      <c r="AD210" s="66">
        <v>0</v>
      </c>
      <c r="AE210" s="66">
        <v>0</v>
      </c>
      <c r="AF210" s="66">
        <v>0</v>
      </c>
      <c r="AG210" s="66">
        <v>0</v>
      </c>
      <c r="AH210" s="66">
        <v>0</v>
      </c>
      <c r="AI210" s="66">
        <v>510</v>
      </c>
      <c r="AJ210" s="66">
        <v>0</v>
      </c>
      <c r="AK210" s="66">
        <v>0</v>
      </c>
      <c r="AL210" s="66">
        <v>0</v>
      </c>
      <c r="AM210" s="66">
        <v>0</v>
      </c>
      <c r="AN210" s="66">
        <v>0</v>
      </c>
    </row>
    <row r="211" spans="1:40" ht="12.75" x14ac:dyDescent="0.2">
      <c r="A211" s="65" t="s">
        <v>317</v>
      </c>
      <c r="B211" s="66">
        <v>0</v>
      </c>
      <c r="C211" s="66">
        <v>0</v>
      </c>
      <c r="D211" s="66">
        <v>0</v>
      </c>
      <c r="E211" s="66">
        <v>0</v>
      </c>
      <c r="F211" s="66">
        <v>0</v>
      </c>
      <c r="G211" s="66">
        <v>0</v>
      </c>
      <c r="H211" s="66">
        <v>0</v>
      </c>
      <c r="I211" s="66">
        <v>0</v>
      </c>
      <c r="J211" s="66">
        <v>0</v>
      </c>
      <c r="K211" s="66">
        <v>0</v>
      </c>
      <c r="L211" s="66">
        <v>0</v>
      </c>
      <c r="M211" s="66">
        <v>0</v>
      </c>
      <c r="N211" s="66">
        <v>0</v>
      </c>
      <c r="O211" s="66">
        <v>0</v>
      </c>
      <c r="P211" s="66">
        <v>0</v>
      </c>
      <c r="Q211" s="66">
        <v>0</v>
      </c>
      <c r="R211" s="66">
        <v>0</v>
      </c>
      <c r="S211" s="66">
        <v>0</v>
      </c>
      <c r="T211" s="66">
        <v>0</v>
      </c>
      <c r="U211" s="66">
        <v>0</v>
      </c>
      <c r="V211" s="66">
        <v>0</v>
      </c>
      <c r="W211" s="66">
        <v>0</v>
      </c>
      <c r="X211" s="66">
        <v>0</v>
      </c>
      <c r="Y211" s="66">
        <v>0</v>
      </c>
      <c r="Z211" s="66">
        <v>0</v>
      </c>
      <c r="AA211" s="66">
        <v>0</v>
      </c>
      <c r="AB211" s="66">
        <v>0</v>
      </c>
      <c r="AC211" s="66">
        <v>0</v>
      </c>
      <c r="AD211" s="66">
        <v>0</v>
      </c>
      <c r="AE211" s="66">
        <v>0</v>
      </c>
      <c r="AF211" s="66">
        <v>0</v>
      </c>
      <c r="AG211" s="66">
        <v>0</v>
      </c>
      <c r="AH211" s="66">
        <v>0</v>
      </c>
      <c r="AI211" s="66">
        <v>0</v>
      </c>
      <c r="AJ211" s="66">
        <v>0</v>
      </c>
      <c r="AK211" s="66">
        <v>0</v>
      </c>
      <c r="AL211" s="66">
        <v>0</v>
      </c>
      <c r="AM211" s="66">
        <v>0</v>
      </c>
      <c r="AN211" s="66">
        <v>5227</v>
      </c>
    </row>
    <row r="212" spans="1:40" ht="38.25" x14ac:dyDescent="0.2">
      <c r="A212" s="65" t="s">
        <v>318</v>
      </c>
      <c r="B212" s="66">
        <v>0</v>
      </c>
      <c r="C212" s="66">
        <v>0</v>
      </c>
      <c r="D212" s="66">
        <v>0</v>
      </c>
      <c r="E212" s="66">
        <v>0</v>
      </c>
      <c r="F212" s="66">
        <v>0</v>
      </c>
      <c r="G212" s="66">
        <v>0</v>
      </c>
      <c r="H212" s="66">
        <v>0</v>
      </c>
      <c r="I212" s="66">
        <v>0</v>
      </c>
      <c r="J212" s="66">
        <v>0</v>
      </c>
      <c r="K212" s="66">
        <v>0</v>
      </c>
      <c r="L212" s="66">
        <v>0</v>
      </c>
      <c r="M212" s="66">
        <v>0</v>
      </c>
      <c r="N212" s="66">
        <v>0</v>
      </c>
      <c r="O212" s="66">
        <v>0</v>
      </c>
      <c r="P212" s="66">
        <v>0</v>
      </c>
      <c r="Q212" s="66">
        <v>0</v>
      </c>
      <c r="R212" s="66">
        <v>0</v>
      </c>
      <c r="S212" s="66">
        <v>0</v>
      </c>
      <c r="T212" s="66">
        <v>0</v>
      </c>
      <c r="U212" s="66">
        <v>0</v>
      </c>
      <c r="V212" s="66">
        <v>0</v>
      </c>
      <c r="W212" s="66">
        <v>0</v>
      </c>
      <c r="X212" s="66">
        <v>0</v>
      </c>
      <c r="Y212" s="66">
        <v>0</v>
      </c>
      <c r="Z212" s="66">
        <v>0</v>
      </c>
      <c r="AA212" s="66">
        <v>0</v>
      </c>
      <c r="AB212" s="66">
        <v>0</v>
      </c>
      <c r="AC212" s="66">
        <v>0</v>
      </c>
      <c r="AD212" s="66">
        <v>0</v>
      </c>
      <c r="AE212" s="66">
        <v>0</v>
      </c>
      <c r="AF212" s="66">
        <v>0</v>
      </c>
      <c r="AG212" s="66">
        <v>0</v>
      </c>
      <c r="AH212" s="66">
        <v>7100</v>
      </c>
      <c r="AI212" s="66">
        <v>0</v>
      </c>
      <c r="AJ212" s="66">
        <v>0</v>
      </c>
      <c r="AK212" s="66">
        <v>0</v>
      </c>
      <c r="AL212" s="66">
        <v>0</v>
      </c>
      <c r="AM212" s="66">
        <v>0</v>
      </c>
      <c r="AN212" s="66">
        <v>29</v>
      </c>
    </row>
    <row r="213" spans="1:40" ht="25.5" x14ac:dyDescent="0.2">
      <c r="A213" s="65" t="s">
        <v>319</v>
      </c>
      <c r="B213" s="66">
        <v>0</v>
      </c>
      <c r="C213" s="66">
        <v>0</v>
      </c>
      <c r="D213" s="66">
        <v>0</v>
      </c>
      <c r="E213" s="66">
        <v>0</v>
      </c>
      <c r="F213" s="66">
        <v>0</v>
      </c>
      <c r="G213" s="66">
        <v>0</v>
      </c>
      <c r="H213" s="66">
        <v>0</v>
      </c>
      <c r="I213" s="66">
        <v>0</v>
      </c>
      <c r="J213" s="66">
        <v>0</v>
      </c>
      <c r="K213" s="66">
        <v>0</v>
      </c>
      <c r="L213" s="66">
        <v>0</v>
      </c>
      <c r="M213" s="66">
        <v>0</v>
      </c>
      <c r="N213" s="66">
        <v>0</v>
      </c>
      <c r="O213" s="66">
        <v>0</v>
      </c>
      <c r="P213" s="66">
        <v>0</v>
      </c>
      <c r="Q213" s="66">
        <v>0</v>
      </c>
      <c r="R213" s="66">
        <v>0</v>
      </c>
      <c r="S213" s="66">
        <v>0</v>
      </c>
      <c r="T213" s="66">
        <v>0</v>
      </c>
      <c r="U213" s="66">
        <v>0</v>
      </c>
      <c r="V213" s="66">
        <v>0</v>
      </c>
      <c r="W213" s="66">
        <v>0</v>
      </c>
      <c r="X213" s="66">
        <v>0</v>
      </c>
      <c r="Y213" s="66">
        <v>0</v>
      </c>
      <c r="Z213" s="66">
        <v>0</v>
      </c>
      <c r="AA213" s="66">
        <v>0</v>
      </c>
      <c r="AB213" s="66">
        <v>0</v>
      </c>
      <c r="AC213" s="66">
        <v>0</v>
      </c>
      <c r="AD213" s="66">
        <v>0</v>
      </c>
      <c r="AE213" s="66">
        <v>0</v>
      </c>
      <c r="AF213" s="66">
        <v>0</v>
      </c>
      <c r="AG213" s="66">
        <v>0</v>
      </c>
      <c r="AH213" s="66">
        <v>750</v>
      </c>
      <c r="AI213" s="66">
        <v>0</v>
      </c>
      <c r="AJ213" s="66">
        <v>0</v>
      </c>
      <c r="AK213" s="66">
        <v>0</v>
      </c>
      <c r="AL213" s="66">
        <v>0</v>
      </c>
      <c r="AM213" s="66">
        <v>0</v>
      </c>
      <c r="AN213" s="66">
        <v>0</v>
      </c>
    </row>
    <row r="214" spans="1:40" ht="25.5" x14ac:dyDescent="0.2">
      <c r="A214" s="65" t="s">
        <v>320</v>
      </c>
      <c r="B214" s="66">
        <v>0</v>
      </c>
      <c r="C214" s="66">
        <v>0</v>
      </c>
      <c r="D214" s="66">
        <v>656</v>
      </c>
      <c r="E214" s="66">
        <v>0</v>
      </c>
      <c r="F214" s="66">
        <v>0</v>
      </c>
      <c r="G214" s="66">
        <v>0</v>
      </c>
      <c r="H214" s="66">
        <v>4967</v>
      </c>
      <c r="I214" s="66">
        <v>2856</v>
      </c>
      <c r="J214" s="66">
        <v>2203</v>
      </c>
      <c r="K214" s="66">
        <v>0</v>
      </c>
      <c r="L214" s="66">
        <v>0</v>
      </c>
      <c r="M214" s="66">
        <v>0</v>
      </c>
      <c r="N214" s="66">
        <v>13196</v>
      </c>
      <c r="O214" s="66">
        <v>0</v>
      </c>
      <c r="P214" s="66">
        <v>13527</v>
      </c>
      <c r="Q214" s="66">
        <v>90093</v>
      </c>
      <c r="R214" s="66">
        <v>11941</v>
      </c>
      <c r="S214" s="66">
        <v>0</v>
      </c>
      <c r="T214" s="66">
        <v>0</v>
      </c>
      <c r="U214" s="66">
        <v>0</v>
      </c>
      <c r="V214" s="66">
        <v>2861</v>
      </c>
      <c r="W214" s="66">
        <v>2270</v>
      </c>
      <c r="X214" s="66">
        <v>4864</v>
      </c>
      <c r="Y214" s="66">
        <v>6709</v>
      </c>
      <c r="Z214" s="66">
        <v>6357</v>
      </c>
      <c r="AA214" s="66">
        <v>10923</v>
      </c>
      <c r="AB214" s="66">
        <v>3008</v>
      </c>
      <c r="AC214" s="66">
        <v>7396</v>
      </c>
      <c r="AD214" s="66">
        <v>0</v>
      </c>
      <c r="AE214" s="66">
        <v>0</v>
      </c>
      <c r="AF214" s="66">
        <v>0</v>
      </c>
      <c r="AG214" s="66">
        <v>0</v>
      </c>
      <c r="AH214" s="66">
        <v>0</v>
      </c>
      <c r="AI214" s="66">
        <v>0</v>
      </c>
      <c r="AJ214" s="66">
        <v>0</v>
      </c>
      <c r="AK214" s="66">
        <v>0</v>
      </c>
      <c r="AL214" s="66">
        <v>0</v>
      </c>
      <c r="AM214" s="66">
        <v>0</v>
      </c>
      <c r="AN214" s="66">
        <v>0</v>
      </c>
    </row>
    <row r="215" spans="1:40" ht="38.25" x14ac:dyDescent="0.2">
      <c r="A215" s="65" t="s">
        <v>321</v>
      </c>
      <c r="B215" s="66">
        <v>0</v>
      </c>
      <c r="C215" s="66">
        <v>0</v>
      </c>
      <c r="D215" s="66">
        <v>0</v>
      </c>
      <c r="E215" s="66">
        <v>0</v>
      </c>
      <c r="F215" s="66">
        <v>0</v>
      </c>
      <c r="G215" s="66">
        <v>0</v>
      </c>
      <c r="H215" s="66">
        <v>0</v>
      </c>
      <c r="I215" s="66">
        <v>0</v>
      </c>
      <c r="J215" s="66">
        <v>0</v>
      </c>
      <c r="K215" s="66">
        <v>0</v>
      </c>
      <c r="L215" s="66">
        <v>0</v>
      </c>
      <c r="M215" s="66">
        <v>0</v>
      </c>
      <c r="N215" s="66">
        <v>0</v>
      </c>
      <c r="O215" s="66">
        <v>0</v>
      </c>
      <c r="P215" s="66">
        <v>0</v>
      </c>
      <c r="Q215" s="66">
        <v>0</v>
      </c>
      <c r="R215" s="66">
        <v>0</v>
      </c>
      <c r="S215" s="66">
        <v>0</v>
      </c>
      <c r="T215" s="66">
        <v>0</v>
      </c>
      <c r="U215" s="66">
        <v>0</v>
      </c>
      <c r="V215" s="66">
        <v>0</v>
      </c>
      <c r="W215" s="66">
        <v>10</v>
      </c>
      <c r="X215" s="66">
        <v>0</v>
      </c>
      <c r="Y215" s="66">
        <v>0</v>
      </c>
      <c r="Z215" s="66">
        <v>0</v>
      </c>
      <c r="AA215" s="66">
        <v>0</v>
      </c>
      <c r="AB215" s="66">
        <v>0</v>
      </c>
      <c r="AC215" s="66">
        <v>0</v>
      </c>
      <c r="AD215" s="66">
        <v>120</v>
      </c>
      <c r="AE215" s="66">
        <v>0</v>
      </c>
      <c r="AF215" s="66">
        <v>0</v>
      </c>
      <c r="AG215" s="66">
        <v>0</v>
      </c>
      <c r="AH215" s="66">
        <v>0</v>
      </c>
      <c r="AI215" s="66">
        <v>0</v>
      </c>
      <c r="AJ215" s="66">
        <v>0</v>
      </c>
      <c r="AK215" s="66">
        <v>0</v>
      </c>
      <c r="AL215" s="66">
        <v>0</v>
      </c>
      <c r="AM215" s="66">
        <v>0</v>
      </c>
      <c r="AN215" s="66">
        <v>0</v>
      </c>
    </row>
    <row r="216" spans="1:40" ht="25.5" x14ac:dyDescent="0.2">
      <c r="A216" s="65" t="s">
        <v>322</v>
      </c>
      <c r="B216" s="66">
        <v>0</v>
      </c>
      <c r="C216" s="66">
        <v>0</v>
      </c>
      <c r="D216" s="66">
        <v>0</v>
      </c>
      <c r="E216" s="66">
        <v>0</v>
      </c>
      <c r="F216" s="66">
        <v>0</v>
      </c>
      <c r="G216" s="66">
        <v>0</v>
      </c>
      <c r="H216" s="66">
        <v>0</v>
      </c>
      <c r="I216" s="66">
        <v>0</v>
      </c>
      <c r="J216" s="66">
        <v>0</v>
      </c>
      <c r="K216" s="66">
        <v>0</v>
      </c>
      <c r="L216" s="66">
        <v>0</v>
      </c>
      <c r="M216" s="66">
        <v>0</v>
      </c>
      <c r="N216" s="66">
        <v>0</v>
      </c>
      <c r="O216" s="66">
        <v>0</v>
      </c>
      <c r="P216" s="66">
        <v>0</v>
      </c>
      <c r="Q216" s="66">
        <v>0</v>
      </c>
      <c r="R216" s="66">
        <v>0</v>
      </c>
      <c r="S216" s="66">
        <v>0</v>
      </c>
      <c r="T216" s="66">
        <v>0</v>
      </c>
      <c r="U216" s="66">
        <v>0</v>
      </c>
      <c r="V216" s="66">
        <v>0</v>
      </c>
      <c r="W216" s="66">
        <v>0</v>
      </c>
      <c r="X216" s="66">
        <v>0</v>
      </c>
      <c r="Y216" s="66">
        <v>0</v>
      </c>
      <c r="Z216" s="66">
        <v>0</v>
      </c>
      <c r="AA216" s="66">
        <v>0</v>
      </c>
      <c r="AB216" s="66">
        <v>0</v>
      </c>
      <c r="AC216" s="66">
        <v>0</v>
      </c>
      <c r="AD216" s="66">
        <v>0</v>
      </c>
      <c r="AE216" s="66">
        <v>0</v>
      </c>
      <c r="AF216" s="66">
        <v>0</v>
      </c>
      <c r="AG216" s="66">
        <v>0</v>
      </c>
      <c r="AH216" s="66">
        <v>0</v>
      </c>
      <c r="AI216" s="66">
        <v>1550</v>
      </c>
      <c r="AJ216" s="66">
        <v>0</v>
      </c>
      <c r="AK216" s="66">
        <v>0</v>
      </c>
      <c r="AL216" s="66">
        <v>0</v>
      </c>
      <c r="AM216" s="66">
        <v>0</v>
      </c>
      <c r="AN216" s="66">
        <v>0</v>
      </c>
    </row>
    <row r="217" spans="1:40" ht="12.75" x14ac:dyDescent="0.2">
      <c r="A217" s="65" t="s">
        <v>323</v>
      </c>
      <c r="B217" s="66">
        <v>0</v>
      </c>
      <c r="C217" s="66">
        <v>0</v>
      </c>
      <c r="D217" s="66">
        <v>0</v>
      </c>
      <c r="E217" s="66">
        <v>0</v>
      </c>
      <c r="F217" s="66">
        <v>0</v>
      </c>
      <c r="G217" s="66">
        <v>0</v>
      </c>
      <c r="H217" s="66">
        <v>0</v>
      </c>
      <c r="I217" s="66">
        <v>0</v>
      </c>
      <c r="J217" s="66">
        <v>0</v>
      </c>
      <c r="K217" s="66">
        <v>0</v>
      </c>
      <c r="L217" s="66">
        <v>0</v>
      </c>
      <c r="M217" s="66">
        <v>0</v>
      </c>
      <c r="N217" s="66">
        <v>0</v>
      </c>
      <c r="O217" s="66">
        <v>0</v>
      </c>
      <c r="P217" s="66">
        <v>0</v>
      </c>
      <c r="Q217" s="66">
        <v>0</v>
      </c>
      <c r="R217" s="66">
        <v>0</v>
      </c>
      <c r="S217" s="66">
        <v>0</v>
      </c>
      <c r="T217" s="66">
        <v>0</v>
      </c>
      <c r="U217" s="66">
        <v>0</v>
      </c>
      <c r="V217" s="66">
        <v>0</v>
      </c>
      <c r="W217" s="66">
        <v>0</v>
      </c>
      <c r="X217" s="66">
        <v>0</v>
      </c>
      <c r="Y217" s="66">
        <v>0</v>
      </c>
      <c r="Z217" s="66">
        <v>0</v>
      </c>
      <c r="AA217" s="66">
        <v>0</v>
      </c>
      <c r="AB217" s="66">
        <v>0</v>
      </c>
      <c r="AC217" s="66">
        <v>0</v>
      </c>
      <c r="AD217" s="66">
        <v>0</v>
      </c>
      <c r="AE217" s="66">
        <v>0</v>
      </c>
      <c r="AF217" s="66">
        <v>0</v>
      </c>
      <c r="AG217" s="66">
        <v>0</v>
      </c>
      <c r="AH217" s="66">
        <v>0</v>
      </c>
      <c r="AI217" s="66">
        <v>0</v>
      </c>
      <c r="AJ217" s="66">
        <v>0</v>
      </c>
      <c r="AK217" s="66">
        <v>0</v>
      </c>
      <c r="AL217" s="66">
        <v>3600</v>
      </c>
      <c r="AM217" s="66">
        <v>0</v>
      </c>
      <c r="AN217" s="66">
        <v>0</v>
      </c>
    </row>
    <row r="218" spans="1:40" ht="12.75" x14ac:dyDescent="0.2">
      <c r="A218" s="65" t="s">
        <v>324</v>
      </c>
      <c r="B218" s="66">
        <v>0</v>
      </c>
      <c r="C218" s="66">
        <v>0</v>
      </c>
      <c r="D218" s="66">
        <v>0</v>
      </c>
      <c r="E218" s="66">
        <v>0</v>
      </c>
      <c r="F218" s="66">
        <v>0</v>
      </c>
      <c r="G218" s="66">
        <v>0</v>
      </c>
      <c r="H218" s="66">
        <v>0</v>
      </c>
      <c r="I218" s="66">
        <v>0</v>
      </c>
      <c r="J218" s="66">
        <v>0</v>
      </c>
      <c r="K218" s="66">
        <v>0</v>
      </c>
      <c r="L218" s="66">
        <v>0</v>
      </c>
      <c r="M218" s="66">
        <v>0</v>
      </c>
      <c r="N218" s="66">
        <v>0</v>
      </c>
      <c r="O218" s="66">
        <v>0</v>
      </c>
      <c r="P218" s="66">
        <v>0</v>
      </c>
      <c r="Q218" s="66">
        <v>0</v>
      </c>
      <c r="R218" s="66">
        <v>0</v>
      </c>
      <c r="S218" s="66">
        <v>0</v>
      </c>
      <c r="T218" s="66">
        <v>0</v>
      </c>
      <c r="U218" s="66">
        <v>0</v>
      </c>
      <c r="V218" s="66">
        <v>0</v>
      </c>
      <c r="W218" s="66">
        <v>0</v>
      </c>
      <c r="X218" s="66">
        <v>0</v>
      </c>
      <c r="Y218" s="66">
        <v>0</v>
      </c>
      <c r="Z218" s="66">
        <v>0</v>
      </c>
      <c r="AA218" s="66">
        <v>0</v>
      </c>
      <c r="AB218" s="66">
        <v>0</v>
      </c>
      <c r="AC218" s="66">
        <v>0</v>
      </c>
      <c r="AD218" s="66">
        <v>0</v>
      </c>
      <c r="AE218" s="66">
        <v>0</v>
      </c>
      <c r="AF218" s="66">
        <v>0</v>
      </c>
      <c r="AG218" s="66">
        <v>0</v>
      </c>
      <c r="AH218" s="66">
        <v>1400</v>
      </c>
      <c r="AI218" s="66">
        <v>0</v>
      </c>
      <c r="AJ218" s="66">
        <v>0</v>
      </c>
      <c r="AK218" s="66">
        <v>0</v>
      </c>
      <c r="AL218" s="66">
        <v>0</v>
      </c>
      <c r="AM218" s="66">
        <v>0</v>
      </c>
      <c r="AN218" s="66">
        <v>500</v>
      </c>
    </row>
    <row r="219" spans="1:40" ht="12.75" x14ac:dyDescent="0.2">
      <c r="A219" s="65" t="s">
        <v>325</v>
      </c>
      <c r="B219" s="66">
        <v>0</v>
      </c>
      <c r="C219" s="66">
        <v>0</v>
      </c>
      <c r="D219" s="66">
        <v>0</v>
      </c>
      <c r="E219" s="66">
        <v>0</v>
      </c>
      <c r="F219" s="66">
        <v>0</v>
      </c>
      <c r="G219" s="66">
        <v>0</v>
      </c>
      <c r="H219" s="66">
        <v>0</v>
      </c>
      <c r="I219" s="66">
        <v>0</v>
      </c>
      <c r="J219" s="66">
        <v>0</v>
      </c>
      <c r="K219" s="66">
        <v>0</v>
      </c>
      <c r="L219" s="66">
        <v>0</v>
      </c>
      <c r="M219" s="66">
        <v>0</v>
      </c>
      <c r="N219" s="66">
        <v>0</v>
      </c>
      <c r="O219" s="66">
        <v>0</v>
      </c>
      <c r="P219" s="66">
        <v>0</v>
      </c>
      <c r="Q219" s="66">
        <v>0</v>
      </c>
      <c r="R219" s="66">
        <v>143</v>
      </c>
      <c r="S219" s="66">
        <v>0</v>
      </c>
      <c r="T219" s="66">
        <v>0</v>
      </c>
      <c r="U219" s="66">
        <v>0</v>
      </c>
      <c r="V219" s="66">
        <v>30</v>
      </c>
      <c r="W219" s="66">
        <v>0</v>
      </c>
      <c r="X219" s="66">
        <v>0</v>
      </c>
      <c r="Y219" s="66">
        <v>0</v>
      </c>
      <c r="Z219" s="66">
        <v>0</v>
      </c>
      <c r="AA219" s="66">
        <v>0</v>
      </c>
      <c r="AB219" s="66">
        <v>0</v>
      </c>
      <c r="AC219" s="66">
        <v>0</v>
      </c>
      <c r="AD219" s="66">
        <v>0</v>
      </c>
      <c r="AE219" s="66">
        <v>0</v>
      </c>
      <c r="AF219" s="66">
        <v>0</v>
      </c>
      <c r="AG219" s="66">
        <v>0</v>
      </c>
      <c r="AH219" s="66">
        <v>0</v>
      </c>
      <c r="AI219" s="66">
        <v>0</v>
      </c>
      <c r="AJ219" s="66">
        <v>0</v>
      </c>
      <c r="AK219" s="66">
        <v>0</v>
      </c>
      <c r="AL219" s="66">
        <v>0</v>
      </c>
      <c r="AM219" s="66">
        <v>0</v>
      </c>
      <c r="AN219" s="66">
        <v>0</v>
      </c>
    </row>
    <row r="220" spans="1:40" ht="25.5" x14ac:dyDescent="0.2">
      <c r="A220" s="65" t="s">
        <v>326</v>
      </c>
      <c r="B220" s="66">
        <v>0</v>
      </c>
      <c r="C220" s="66">
        <v>0</v>
      </c>
      <c r="D220" s="66">
        <v>0</v>
      </c>
      <c r="E220" s="66">
        <v>0</v>
      </c>
      <c r="F220" s="66">
        <v>0</v>
      </c>
      <c r="G220" s="66">
        <v>0</v>
      </c>
      <c r="H220" s="66">
        <v>0</v>
      </c>
      <c r="I220" s="66">
        <v>0</v>
      </c>
      <c r="J220" s="66">
        <v>0</v>
      </c>
      <c r="K220" s="66">
        <v>0</v>
      </c>
      <c r="L220" s="66">
        <v>0</v>
      </c>
      <c r="M220" s="66">
        <v>0</v>
      </c>
      <c r="N220" s="66">
        <v>0</v>
      </c>
      <c r="O220" s="66">
        <v>0</v>
      </c>
      <c r="P220" s="66">
        <v>0</v>
      </c>
      <c r="Q220" s="66">
        <v>0</v>
      </c>
      <c r="R220" s="66">
        <v>0</v>
      </c>
      <c r="S220" s="66">
        <v>0</v>
      </c>
      <c r="T220" s="66">
        <v>0</v>
      </c>
      <c r="U220" s="66">
        <v>0</v>
      </c>
      <c r="V220" s="66">
        <v>0</v>
      </c>
      <c r="W220" s="66">
        <v>0</v>
      </c>
      <c r="X220" s="66">
        <v>0</v>
      </c>
      <c r="Y220" s="66">
        <v>0</v>
      </c>
      <c r="Z220" s="66">
        <v>0</v>
      </c>
      <c r="AA220" s="66">
        <v>0</v>
      </c>
      <c r="AB220" s="66">
        <v>0</v>
      </c>
      <c r="AC220" s="66">
        <v>0</v>
      </c>
      <c r="AD220" s="66">
        <v>0</v>
      </c>
      <c r="AE220" s="66">
        <v>0</v>
      </c>
      <c r="AF220" s="66">
        <v>0</v>
      </c>
      <c r="AG220" s="66">
        <v>0</v>
      </c>
      <c r="AH220" s="66">
        <v>0</v>
      </c>
      <c r="AI220" s="66">
        <v>300</v>
      </c>
      <c r="AJ220" s="66">
        <v>0</v>
      </c>
      <c r="AK220" s="66">
        <v>0</v>
      </c>
      <c r="AL220" s="66">
        <v>0</v>
      </c>
      <c r="AM220" s="66">
        <v>0</v>
      </c>
      <c r="AN220" s="66">
        <v>0</v>
      </c>
    </row>
    <row r="221" spans="1:40" ht="25.5" x14ac:dyDescent="0.2">
      <c r="A221" s="65" t="s">
        <v>327</v>
      </c>
      <c r="B221" s="66">
        <v>0</v>
      </c>
      <c r="C221" s="66">
        <v>0</v>
      </c>
      <c r="D221" s="66">
        <v>0</v>
      </c>
      <c r="E221" s="66">
        <v>0</v>
      </c>
      <c r="F221" s="66">
        <v>0</v>
      </c>
      <c r="G221" s="66">
        <v>0</v>
      </c>
      <c r="H221" s="66">
        <v>0</v>
      </c>
      <c r="I221" s="66">
        <v>0</v>
      </c>
      <c r="J221" s="66">
        <v>0</v>
      </c>
      <c r="K221" s="66">
        <v>0</v>
      </c>
      <c r="L221" s="66">
        <v>0</v>
      </c>
      <c r="M221" s="66">
        <v>0</v>
      </c>
      <c r="N221" s="66">
        <v>0</v>
      </c>
      <c r="O221" s="66">
        <v>0</v>
      </c>
      <c r="P221" s="66">
        <v>0</v>
      </c>
      <c r="Q221" s="66">
        <v>0</v>
      </c>
      <c r="R221" s="66">
        <v>0</v>
      </c>
      <c r="S221" s="66">
        <v>0</v>
      </c>
      <c r="T221" s="66">
        <v>0</v>
      </c>
      <c r="U221" s="66">
        <v>0</v>
      </c>
      <c r="V221" s="66">
        <v>50</v>
      </c>
      <c r="W221" s="66">
        <v>0</v>
      </c>
      <c r="X221" s="66">
        <v>0</v>
      </c>
      <c r="Y221" s="66">
        <v>0</v>
      </c>
      <c r="Z221" s="66">
        <v>0</v>
      </c>
      <c r="AA221" s="66">
        <v>0</v>
      </c>
      <c r="AB221" s="66">
        <v>0</v>
      </c>
      <c r="AC221" s="66">
        <v>0</v>
      </c>
      <c r="AD221" s="66">
        <v>0</v>
      </c>
      <c r="AE221" s="66">
        <v>0</v>
      </c>
      <c r="AF221" s="66">
        <v>0</v>
      </c>
      <c r="AG221" s="66">
        <v>0</v>
      </c>
      <c r="AH221" s="66">
        <v>0</v>
      </c>
      <c r="AI221" s="66">
        <v>0</v>
      </c>
      <c r="AJ221" s="66">
        <v>0</v>
      </c>
      <c r="AK221" s="66">
        <v>0</v>
      </c>
      <c r="AL221" s="66">
        <v>0</v>
      </c>
      <c r="AM221" s="66">
        <v>0</v>
      </c>
      <c r="AN221" s="66">
        <v>0</v>
      </c>
    </row>
    <row r="222" spans="1:40" ht="25.5" x14ac:dyDescent="0.2">
      <c r="A222" s="65" t="s">
        <v>328</v>
      </c>
      <c r="B222" s="66">
        <v>0</v>
      </c>
      <c r="C222" s="66">
        <v>0</v>
      </c>
      <c r="D222" s="66">
        <v>0</v>
      </c>
      <c r="E222" s="66">
        <v>0</v>
      </c>
      <c r="F222" s="66">
        <v>0</v>
      </c>
      <c r="G222" s="66">
        <v>0</v>
      </c>
      <c r="H222" s="66">
        <v>0</v>
      </c>
      <c r="I222" s="66">
        <v>0</v>
      </c>
      <c r="J222" s="66">
        <v>0</v>
      </c>
      <c r="K222" s="66">
        <v>0</v>
      </c>
      <c r="L222" s="66">
        <v>0</v>
      </c>
      <c r="M222" s="66">
        <v>0</v>
      </c>
      <c r="N222" s="66">
        <v>0</v>
      </c>
      <c r="O222" s="66">
        <v>0</v>
      </c>
      <c r="P222" s="66">
        <v>0</v>
      </c>
      <c r="Q222" s="66">
        <v>0</v>
      </c>
      <c r="R222" s="66">
        <v>15</v>
      </c>
      <c r="S222" s="66">
        <v>0</v>
      </c>
      <c r="T222" s="66">
        <v>0</v>
      </c>
      <c r="U222" s="66">
        <v>0</v>
      </c>
      <c r="V222" s="66">
        <v>220</v>
      </c>
      <c r="W222" s="66">
        <v>0</v>
      </c>
      <c r="X222" s="66">
        <v>0</v>
      </c>
      <c r="Y222" s="66">
        <v>0</v>
      </c>
      <c r="Z222" s="66">
        <v>0</v>
      </c>
      <c r="AA222" s="66">
        <v>0</v>
      </c>
      <c r="AB222" s="66">
        <v>0</v>
      </c>
      <c r="AC222" s="66">
        <v>0</v>
      </c>
      <c r="AD222" s="66">
        <v>0</v>
      </c>
      <c r="AE222" s="66">
        <v>0</v>
      </c>
      <c r="AF222" s="66">
        <v>0</v>
      </c>
      <c r="AG222" s="66">
        <v>0</v>
      </c>
      <c r="AH222" s="66">
        <v>0</v>
      </c>
      <c r="AI222" s="66">
        <v>0</v>
      </c>
      <c r="AJ222" s="66">
        <v>0</v>
      </c>
      <c r="AK222" s="66">
        <v>0</v>
      </c>
      <c r="AL222" s="66">
        <v>0</v>
      </c>
      <c r="AM222" s="66">
        <v>0</v>
      </c>
      <c r="AN222" s="66">
        <v>0</v>
      </c>
    </row>
    <row r="223" spans="1:40" ht="12.75" x14ac:dyDescent="0.2">
      <c r="A223" s="65" t="s">
        <v>329</v>
      </c>
      <c r="B223" s="66">
        <v>0</v>
      </c>
      <c r="C223" s="66">
        <v>0</v>
      </c>
      <c r="D223" s="66">
        <v>0</v>
      </c>
      <c r="E223" s="66">
        <v>0</v>
      </c>
      <c r="F223" s="66">
        <v>0</v>
      </c>
      <c r="G223" s="66">
        <v>0</v>
      </c>
      <c r="H223" s="66">
        <v>0</v>
      </c>
      <c r="I223" s="66">
        <v>0</v>
      </c>
      <c r="J223" s="66">
        <v>0</v>
      </c>
      <c r="K223" s="66">
        <v>0</v>
      </c>
      <c r="L223" s="66">
        <v>0</v>
      </c>
      <c r="M223" s="66">
        <v>0</v>
      </c>
      <c r="N223" s="66">
        <v>0</v>
      </c>
      <c r="O223" s="66">
        <v>0</v>
      </c>
      <c r="P223" s="66">
        <v>0</v>
      </c>
      <c r="Q223" s="66">
        <v>0</v>
      </c>
      <c r="R223" s="66">
        <v>0</v>
      </c>
      <c r="S223" s="66">
        <v>0</v>
      </c>
      <c r="T223" s="66">
        <v>0</v>
      </c>
      <c r="U223" s="66">
        <v>0</v>
      </c>
      <c r="V223" s="66">
        <v>0</v>
      </c>
      <c r="W223" s="66">
        <v>0</v>
      </c>
      <c r="X223" s="66">
        <v>0</v>
      </c>
      <c r="Y223" s="66">
        <v>0</v>
      </c>
      <c r="Z223" s="66">
        <v>0</v>
      </c>
      <c r="AA223" s="66">
        <v>0</v>
      </c>
      <c r="AB223" s="66">
        <v>0</v>
      </c>
      <c r="AC223" s="66">
        <v>0</v>
      </c>
      <c r="AD223" s="66">
        <v>0</v>
      </c>
      <c r="AE223" s="66">
        <v>0</v>
      </c>
      <c r="AF223" s="66">
        <v>0</v>
      </c>
      <c r="AG223" s="66">
        <v>0</v>
      </c>
      <c r="AH223" s="66">
        <v>0</v>
      </c>
      <c r="AI223" s="66">
        <v>0</v>
      </c>
      <c r="AJ223" s="66">
        <v>0</v>
      </c>
      <c r="AK223" s="66">
        <v>0</v>
      </c>
      <c r="AL223" s="66">
        <v>4300</v>
      </c>
      <c r="AM223" s="66">
        <v>0</v>
      </c>
      <c r="AN223" s="66">
        <v>0</v>
      </c>
    </row>
    <row r="224" spans="1:40" ht="25.5" x14ac:dyDescent="0.2">
      <c r="A224" s="65" t="s">
        <v>330</v>
      </c>
      <c r="B224" s="66">
        <v>0</v>
      </c>
      <c r="C224" s="66">
        <v>0</v>
      </c>
      <c r="D224" s="66">
        <v>0</v>
      </c>
      <c r="E224" s="66">
        <v>0</v>
      </c>
      <c r="F224" s="66">
        <v>0</v>
      </c>
      <c r="G224" s="66">
        <v>0</v>
      </c>
      <c r="H224" s="66">
        <v>0</v>
      </c>
      <c r="I224" s="66">
        <v>0</v>
      </c>
      <c r="J224" s="66">
        <v>0</v>
      </c>
      <c r="K224" s="66">
        <v>0</v>
      </c>
      <c r="L224" s="66">
        <v>0</v>
      </c>
      <c r="M224" s="66">
        <v>0</v>
      </c>
      <c r="N224" s="66">
        <v>0</v>
      </c>
      <c r="O224" s="66">
        <v>0</v>
      </c>
      <c r="P224" s="66">
        <v>0</v>
      </c>
      <c r="Q224" s="66">
        <v>0</v>
      </c>
      <c r="R224" s="66">
        <v>0</v>
      </c>
      <c r="S224" s="66">
        <v>0</v>
      </c>
      <c r="T224" s="66">
        <v>0</v>
      </c>
      <c r="U224" s="66">
        <v>0</v>
      </c>
      <c r="V224" s="66">
        <v>0</v>
      </c>
      <c r="W224" s="66">
        <v>0</v>
      </c>
      <c r="X224" s="66">
        <v>0</v>
      </c>
      <c r="Y224" s="66">
        <v>0</v>
      </c>
      <c r="Z224" s="66">
        <v>0</v>
      </c>
      <c r="AA224" s="66">
        <v>0</v>
      </c>
      <c r="AB224" s="66">
        <v>0</v>
      </c>
      <c r="AC224" s="66">
        <v>0</v>
      </c>
      <c r="AD224" s="66">
        <v>0</v>
      </c>
      <c r="AE224" s="66">
        <v>0</v>
      </c>
      <c r="AF224" s="66">
        <v>0</v>
      </c>
      <c r="AG224" s="66">
        <v>0</v>
      </c>
      <c r="AH224" s="66">
        <v>0</v>
      </c>
      <c r="AI224" s="66">
        <v>0</v>
      </c>
      <c r="AJ224" s="66">
        <v>1700</v>
      </c>
      <c r="AK224" s="66">
        <v>0</v>
      </c>
      <c r="AL224" s="66">
        <v>4100</v>
      </c>
      <c r="AM224" s="66">
        <v>0</v>
      </c>
      <c r="AN224" s="66">
        <v>0</v>
      </c>
    </row>
    <row r="225" spans="1:40" ht="12.75" x14ac:dyDescent="0.2">
      <c r="A225" s="65" t="s">
        <v>331</v>
      </c>
      <c r="B225" s="66">
        <v>35</v>
      </c>
      <c r="C225" s="66">
        <v>500</v>
      </c>
      <c r="D225" s="66">
        <v>873</v>
      </c>
      <c r="E225" s="66">
        <v>0</v>
      </c>
      <c r="F225" s="66">
        <v>0</v>
      </c>
      <c r="G225" s="66">
        <v>21080</v>
      </c>
      <c r="H225" s="66">
        <v>3896</v>
      </c>
      <c r="I225" s="66">
        <v>4500</v>
      </c>
      <c r="J225" s="66">
        <v>700</v>
      </c>
      <c r="K225" s="66">
        <v>950</v>
      </c>
      <c r="L225" s="66">
        <v>0</v>
      </c>
      <c r="M225" s="66">
        <v>0</v>
      </c>
      <c r="N225" s="66">
        <v>18650</v>
      </c>
      <c r="O225" s="66">
        <v>0</v>
      </c>
      <c r="P225" s="66">
        <v>8000</v>
      </c>
      <c r="Q225" s="66">
        <v>0</v>
      </c>
      <c r="R225" s="66">
        <v>7000</v>
      </c>
      <c r="S225" s="66">
        <v>0</v>
      </c>
      <c r="T225" s="66">
        <v>0</v>
      </c>
      <c r="U225" s="66">
        <v>0</v>
      </c>
      <c r="V225" s="66">
        <v>3850</v>
      </c>
      <c r="W225" s="66">
        <v>1880</v>
      </c>
      <c r="X225" s="66">
        <v>4150</v>
      </c>
      <c r="Y225" s="66">
        <v>7550</v>
      </c>
      <c r="Z225" s="66">
        <v>6260</v>
      </c>
      <c r="AA225" s="66">
        <v>10030</v>
      </c>
      <c r="AB225" s="66">
        <v>3107</v>
      </c>
      <c r="AC225" s="66">
        <v>7600</v>
      </c>
      <c r="AD225" s="66">
        <v>0</v>
      </c>
      <c r="AE225" s="66">
        <v>4000</v>
      </c>
      <c r="AF225" s="66">
        <v>110153</v>
      </c>
      <c r="AG225" s="66">
        <v>0</v>
      </c>
      <c r="AH225" s="66">
        <v>0</v>
      </c>
      <c r="AI225" s="66">
        <v>0</v>
      </c>
      <c r="AJ225" s="66">
        <v>0</v>
      </c>
      <c r="AK225" s="66">
        <v>0</v>
      </c>
      <c r="AL225" s="66">
        <v>0</v>
      </c>
      <c r="AM225" s="66">
        <v>0</v>
      </c>
      <c r="AN225" s="66">
        <v>0</v>
      </c>
    </row>
    <row r="226" spans="1:40" ht="12.75" x14ac:dyDescent="0.2">
      <c r="A226" s="65" t="s">
        <v>332</v>
      </c>
      <c r="B226" s="66">
        <v>0</v>
      </c>
      <c r="C226" s="66">
        <v>0</v>
      </c>
      <c r="D226" s="66">
        <v>5</v>
      </c>
      <c r="E226" s="66">
        <v>0</v>
      </c>
      <c r="F226" s="66">
        <v>0</v>
      </c>
      <c r="G226" s="66">
        <v>0</v>
      </c>
      <c r="H226" s="66">
        <v>779</v>
      </c>
      <c r="I226" s="66">
        <v>800</v>
      </c>
      <c r="J226" s="66">
        <v>215</v>
      </c>
      <c r="K226" s="66">
        <v>0</v>
      </c>
      <c r="L226" s="66">
        <v>0</v>
      </c>
      <c r="M226" s="66">
        <v>0</v>
      </c>
      <c r="N226" s="66">
        <v>11540</v>
      </c>
      <c r="O226" s="66">
        <v>0</v>
      </c>
      <c r="P226" s="66">
        <v>1941</v>
      </c>
      <c r="Q226" s="66">
        <v>0</v>
      </c>
      <c r="R226" s="66">
        <v>2427</v>
      </c>
      <c r="S226" s="66">
        <v>0</v>
      </c>
      <c r="T226" s="66">
        <v>0</v>
      </c>
      <c r="U226" s="66">
        <v>0</v>
      </c>
      <c r="V226" s="66">
        <v>545</v>
      </c>
      <c r="W226" s="66">
        <v>185</v>
      </c>
      <c r="X226" s="66">
        <v>1100</v>
      </c>
      <c r="Y226" s="66">
        <v>1830</v>
      </c>
      <c r="Z226" s="66">
        <v>874</v>
      </c>
      <c r="AA226" s="66">
        <v>764</v>
      </c>
      <c r="AB226" s="66">
        <v>828</v>
      </c>
      <c r="AC226" s="66">
        <v>2090</v>
      </c>
      <c r="AD226" s="66">
        <v>32500</v>
      </c>
      <c r="AE226" s="66">
        <v>0</v>
      </c>
      <c r="AF226" s="66">
        <v>0</v>
      </c>
      <c r="AG226" s="66">
        <v>0</v>
      </c>
      <c r="AH226" s="66">
        <v>0</v>
      </c>
      <c r="AI226" s="66">
        <v>0</v>
      </c>
      <c r="AJ226" s="66">
        <v>0</v>
      </c>
      <c r="AK226" s="66">
        <v>0</v>
      </c>
      <c r="AL226" s="66">
        <v>0</v>
      </c>
      <c r="AM226" s="66">
        <v>0</v>
      </c>
      <c r="AN226" s="66">
        <v>0</v>
      </c>
    </row>
    <row r="227" spans="1:40" ht="38.25" x14ac:dyDescent="0.2">
      <c r="A227" s="65" t="s">
        <v>333</v>
      </c>
      <c r="B227" s="66">
        <v>0</v>
      </c>
      <c r="C227" s="66">
        <v>0</v>
      </c>
      <c r="D227" s="66">
        <v>0</v>
      </c>
      <c r="E227" s="66">
        <v>0</v>
      </c>
      <c r="F227" s="66">
        <v>0</v>
      </c>
      <c r="G227" s="66">
        <v>0</v>
      </c>
      <c r="H227" s="66">
        <v>0</v>
      </c>
      <c r="I227" s="66">
        <v>0</v>
      </c>
      <c r="J227" s="66">
        <v>0</v>
      </c>
      <c r="K227" s="66">
        <v>0</v>
      </c>
      <c r="L227" s="66">
        <v>0</v>
      </c>
      <c r="M227" s="66">
        <v>0</v>
      </c>
      <c r="N227" s="66">
        <v>0</v>
      </c>
      <c r="O227" s="66">
        <v>0</v>
      </c>
      <c r="P227" s="66">
        <v>0</v>
      </c>
      <c r="Q227" s="66">
        <v>0</v>
      </c>
      <c r="R227" s="66">
        <v>0</v>
      </c>
      <c r="S227" s="66">
        <v>0</v>
      </c>
      <c r="T227" s="66">
        <v>0</v>
      </c>
      <c r="U227" s="66">
        <v>0</v>
      </c>
      <c r="V227" s="66">
        <v>0</v>
      </c>
      <c r="W227" s="66">
        <v>0</v>
      </c>
      <c r="X227" s="66">
        <v>0</v>
      </c>
      <c r="Y227" s="66">
        <v>0</v>
      </c>
      <c r="Z227" s="66">
        <v>0</v>
      </c>
      <c r="AA227" s="66">
        <v>0</v>
      </c>
      <c r="AB227" s="66">
        <v>0</v>
      </c>
      <c r="AC227" s="66">
        <v>0</v>
      </c>
      <c r="AD227" s="66">
        <v>2000</v>
      </c>
      <c r="AE227" s="66">
        <v>0</v>
      </c>
      <c r="AF227" s="66">
        <v>0</v>
      </c>
      <c r="AG227" s="66">
        <v>0</v>
      </c>
      <c r="AH227" s="66">
        <v>0</v>
      </c>
      <c r="AI227" s="66">
        <v>0</v>
      </c>
      <c r="AJ227" s="66">
        <v>0</v>
      </c>
      <c r="AK227" s="66">
        <v>0</v>
      </c>
      <c r="AL227" s="66">
        <v>0</v>
      </c>
      <c r="AM227" s="66">
        <v>0</v>
      </c>
      <c r="AN227" s="66">
        <v>0</v>
      </c>
    </row>
    <row r="228" spans="1:40" ht="25.5" x14ac:dyDescent="0.2">
      <c r="A228" s="65" t="s">
        <v>334</v>
      </c>
      <c r="B228" s="66">
        <v>0</v>
      </c>
      <c r="C228" s="66">
        <v>0</v>
      </c>
      <c r="D228" s="66">
        <v>785</v>
      </c>
      <c r="E228" s="66">
        <v>0</v>
      </c>
      <c r="F228" s="66">
        <v>0</v>
      </c>
      <c r="G228" s="66">
        <v>0</v>
      </c>
      <c r="H228" s="66">
        <v>2069</v>
      </c>
      <c r="I228" s="66">
        <v>528</v>
      </c>
      <c r="J228" s="66">
        <v>3</v>
      </c>
      <c r="K228" s="66">
        <v>0</v>
      </c>
      <c r="L228" s="66">
        <v>0</v>
      </c>
      <c r="M228" s="66">
        <v>0</v>
      </c>
      <c r="N228" s="66">
        <v>5</v>
      </c>
      <c r="O228" s="66">
        <v>0</v>
      </c>
      <c r="P228" s="66">
        <v>1783</v>
      </c>
      <c r="Q228" s="66">
        <v>0</v>
      </c>
      <c r="R228" s="66">
        <v>2121</v>
      </c>
      <c r="S228" s="66">
        <v>0</v>
      </c>
      <c r="T228" s="66">
        <v>0</v>
      </c>
      <c r="U228" s="66">
        <v>0</v>
      </c>
      <c r="V228" s="66">
        <v>1056</v>
      </c>
      <c r="W228" s="66">
        <v>0</v>
      </c>
      <c r="X228" s="66">
        <v>451</v>
      </c>
      <c r="Y228" s="66">
        <v>557</v>
      </c>
      <c r="Z228" s="66">
        <v>567</v>
      </c>
      <c r="AA228" s="66">
        <v>2060</v>
      </c>
      <c r="AB228" s="66">
        <v>185</v>
      </c>
      <c r="AC228" s="66">
        <v>1100</v>
      </c>
      <c r="AD228" s="66">
        <v>16000</v>
      </c>
      <c r="AE228" s="66">
        <v>0</v>
      </c>
      <c r="AF228" s="66">
        <v>0</v>
      </c>
      <c r="AG228" s="66">
        <v>0</v>
      </c>
      <c r="AH228" s="66">
        <v>0</v>
      </c>
      <c r="AI228" s="66">
        <v>0</v>
      </c>
      <c r="AJ228" s="66">
        <v>0</v>
      </c>
      <c r="AK228" s="66">
        <v>0</v>
      </c>
      <c r="AL228" s="66">
        <v>0</v>
      </c>
      <c r="AM228" s="66">
        <v>0</v>
      </c>
      <c r="AN228" s="66">
        <v>0</v>
      </c>
    </row>
    <row r="229" spans="1:40" ht="38.25" x14ac:dyDescent="0.2">
      <c r="A229" s="65" t="s">
        <v>335</v>
      </c>
      <c r="B229" s="66">
        <v>0</v>
      </c>
      <c r="C229" s="66">
        <v>0</v>
      </c>
      <c r="D229" s="66">
        <v>0</v>
      </c>
      <c r="E229" s="66">
        <v>0</v>
      </c>
      <c r="F229" s="66">
        <v>0</v>
      </c>
      <c r="G229" s="66">
        <v>0</v>
      </c>
      <c r="H229" s="66">
        <v>0</v>
      </c>
      <c r="I229" s="66">
        <v>0</v>
      </c>
      <c r="J229" s="66">
        <v>0</v>
      </c>
      <c r="K229" s="66">
        <v>0</v>
      </c>
      <c r="L229" s="66">
        <v>0</v>
      </c>
      <c r="M229" s="66">
        <v>0</v>
      </c>
      <c r="N229" s="66">
        <v>0</v>
      </c>
      <c r="O229" s="66">
        <v>0</v>
      </c>
      <c r="P229" s="66">
        <v>0</v>
      </c>
      <c r="Q229" s="66">
        <v>0</v>
      </c>
      <c r="R229" s="66">
        <v>0</v>
      </c>
      <c r="S229" s="66">
        <v>0</v>
      </c>
      <c r="T229" s="66">
        <v>0</v>
      </c>
      <c r="U229" s="66">
        <v>0</v>
      </c>
      <c r="V229" s="66">
        <v>0</v>
      </c>
      <c r="W229" s="66">
        <v>0</v>
      </c>
      <c r="X229" s="66">
        <v>0</v>
      </c>
      <c r="Y229" s="66">
        <v>0</v>
      </c>
      <c r="Z229" s="66">
        <v>0</v>
      </c>
      <c r="AA229" s="66">
        <v>0</v>
      </c>
      <c r="AB229" s="66">
        <v>0</v>
      </c>
      <c r="AC229" s="66">
        <v>0</v>
      </c>
      <c r="AD229" s="66">
        <v>1300</v>
      </c>
      <c r="AE229" s="66">
        <v>0</v>
      </c>
      <c r="AF229" s="66">
        <v>0</v>
      </c>
      <c r="AG229" s="66">
        <v>0</v>
      </c>
      <c r="AH229" s="66">
        <v>0</v>
      </c>
      <c r="AI229" s="66">
        <v>0</v>
      </c>
      <c r="AJ229" s="66">
        <v>0</v>
      </c>
      <c r="AK229" s="66">
        <v>0</v>
      </c>
      <c r="AL229" s="66">
        <v>0</v>
      </c>
      <c r="AM229" s="66">
        <v>0</v>
      </c>
      <c r="AN229" s="66">
        <v>0</v>
      </c>
    </row>
    <row r="230" spans="1:40" ht="25.5" x14ac:dyDescent="0.2">
      <c r="A230" s="65" t="s">
        <v>336</v>
      </c>
      <c r="B230" s="66">
        <v>0</v>
      </c>
      <c r="C230" s="66">
        <v>0</v>
      </c>
      <c r="D230" s="66">
        <v>0</v>
      </c>
      <c r="E230" s="66">
        <v>0</v>
      </c>
      <c r="F230" s="66">
        <v>0</v>
      </c>
      <c r="G230" s="66">
        <v>0</v>
      </c>
      <c r="H230" s="66">
        <v>0</v>
      </c>
      <c r="I230" s="66">
        <v>0</v>
      </c>
      <c r="J230" s="66">
        <v>0</v>
      </c>
      <c r="K230" s="66">
        <v>0</v>
      </c>
      <c r="L230" s="66">
        <v>0</v>
      </c>
      <c r="M230" s="66">
        <v>0</v>
      </c>
      <c r="N230" s="66">
        <v>0</v>
      </c>
      <c r="O230" s="66">
        <v>0</v>
      </c>
      <c r="P230" s="66">
        <v>0</v>
      </c>
      <c r="Q230" s="66">
        <v>0</v>
      </c>
      <c r="R230" s="66">
        <v>0</v>
      </c>
      <c r="S230" s="66">
        <v>0</v>
      </c>
      <c r="T230" s="66">
        <v>0</v>
      </c>
      <c r="U230" s="66">
        <v>0</v>
      </c>
      <c r="V230" s="66">
        <v>0</v>
      </c>
      <c r="W230" s="66">
        <v>0</v>
      </c>
      <c r="X230" s="66">
        <v>0</v>
      </c>
      <c r="Y230" s="66">
        <v>0</v>
      </c>
      <c r="Z230" s="66">
        <v>0</v>
      </c>
      <c r="AA230" s="66">
        <v>0</v>
      </c>
      <c r="AB230" s="66">
        <v>0</v>
      </c>
      <c r="AC230" s="66">
        <v>0</v>
      </c>
      <c r="AD230" s="66">
        <v>0</v>
      </c>
      <c r="AE230" s="66">
        <v>0</v>
      </c>
      <c r="AF230" s="66">
        <v>300</v>
      </c>
      <c r="AG230" s="66">
        <v>0</v>
      </c>
      <c r="AH230" s="66">
        <v>0</v>
      </c>
      <c r="AI230" s="66">
        <v>0</v>
      </c>
      <c r="AJ230" s="66">
        <v>0</v>
      </c>
      <c r="AK230" s="66">
        <v>0</v>
      </c>
      <c r="AL230" s="66">
        <v>0</v>
      </c>
      <c r="AM230" s="66">
        <v>0</v>
      </c>
      <c r="AN230" s="66">
        <v>0</v>
      </c>
    </row>
    <row r="231" spans="1:40" ht="12.75" x14ac:dyDescent="0.2">
      <c r="A231" s="65" t="s">
        <v>337</v>
      </c>
      <c r="B231" s="66">
        <v>0</v>
      </c>
      <c r="C231" s="66">
        <v>0</v>
      </c>
      <c r="D231" s="66">
        <v>0</v>
      </c>
      <c r="E231" s="66">
        <v>0</v>
      </c>
      <c r="F231" s="66">
        <v>0</v>
      </c>
      <c r="G231" s="66">
        <v>0</v>
      </c>
      <c r="H231" s="66">
        <v>0</v>
      </c>
      <c r="I231" s="66">
        <v>0</v>
      </c>
      <c r="J231" s="66">
        <v>0</v>
      </c>
      <c r="K231" s="66">
        <v>0</v>
      </c>
      <c r="L231" s="66">
        <v>0</v>
      </c>
      <c r="M231" s="66">
        <v>0</v>
      </c>
      <c r="N231" s="66">
        <v>0</v>
      </c>
      <c r="O231" s="66">
        <v>0</v>
      </c>
      <c r="P231" s="66">
        <v>1</v>
      </c>
      <c r="Q231" s="66">
        <v>0</v>
      </c>
      <c r="R231" s="66">
        <v>0</v>
      </c>
      <c r="S231" s="66">
        <v>0</v>
      </c>
      <c r="T231" s="66">
        <v>0</v>
      </c>
      <c r="U231" s="66">
        <v>0</v>
      </c>
      <c r="V231" s="66">
        <v>0</v>
      </c>
      <c r="W231" s="66">
        <v>0</v>
      </c>
      <c r="X231" s="66">
        <v>0</v>
      </c>
      <c r="Y231" s="66">
        <v>0</v>
      </c>
      <c r="Z231" s="66">
        <v>0</v>
      </c>
      <c r="AA231" s="66">
        <v>0</v>
      </c>
      <c r="AB231" s="66">
        <v>0</v>
      </c>
      <c r="AC231" s="66">
        <v>0</v>
      </c>
      <c r="AD231" s="66">
        <v>11300</v>
      </c>
      <c r="AE231" s="66">
        <v>0</v>
      </c>
      <c r="AF231" s="66">
        <v>0</v>
      </c>
      <c r="AG231" s="66">
        <v>0</v>
      </c>
      <c r="AH231" s="66">
        <v>0</v>
      </c>
      <c r="AI231" s="66">
        <v>0</v>
      </c>
      <c r="AJ231" s="66">
        <v>0</v>
      </c>
      <c r="AK231" s="66">
        <v>0</v>
      </c>
      <c r="AL231" s="66">
        <v>0</v>
      </c>
      <c r="AM231" s="66">
        <v>0</v>
      </c>
      <c r="AN231" s="66">
        <v>0</v>
      </c>
    </row>
    <row r="232" spans="1:40" ht="25.5" x14ac:dyDescent="0.2">
      <c r="A232" s="65" t="s">
        <v>338</v>
      </c>
      <c r="B232" s="66">
        <v>0</v>
      </c>
      <c r="C232" s="66">
        <v>0</v>
      </c>
      <c r="D232" s="66">
        <v>0</v>
      </c>
      <c r="E232" s="66">
        <v>0</v>
      </c>
      <c r="F232" s="66">
        <v>0</v>
      </c>
      <c r="G232" s="66">
        <v>0</v>
      </c>
      <c r="H232" s="66">
        <v>0</v>
      </c>
      <c r="I232" s="66">
        <v>0</v>
      </c>
      <c r="J232" s="66">
        <v>0</v>
      </c>
      <c r="K232" s="66">
        <v>0</v>
      </c>
      <c r="L232" s="66">
        <v>0</v>
      </c>
      <c r="M232" s="66">
        <v>0</v>
      </c>
      <c r="N232" s="66">
        <v>0</v>
      </c>
      <c r="O232" s="66">
        <v>0</v>
      </c>
      <c r="P232" s="66">
        <v>0</v>
      </c>
      <c r="Q232" s="66">
        <v>0</v>
      </c>
      <c r="R232" s="66">
        <v>0</v>
      </c>
      <c r="S232" s="66">
        <v>0</v>
      </c>
      <c r="T232" s="66">
        <v>0</v>
      </c>
      <c r="U232" s="66">
        <v>0</v>
      </c>
      <c r="V232" s="66">
        <v>0</v>
      </c>
      <c r="W232" s="66">
        <v>0</v>
      </c>
      <c r="X232" s="66">
        <v>0</v>
      </c>
      <c r="Y232" s="66">
        <v>0</v>
      </c>
      <c r="Z232" s="66">
        <v>0</v>
      </c>
      <c r="AA232" s="66">
        <v>0</v>
      </c>
      <c r="AB232" s="66">
        <v>0</v>
      </c>
      <c r="AC232" s="66">
        <v>0</v>
      </c>
      <c r="AD232" s="66">
        <v>0</v>
      </c>
      <c r="AE232" s="66">
        <v>0</v>
      </c>
      <c r="AF232" s="66">
        <v>0</v>
      </c>
      <c r="AG232" s="66">
        <v>0</v>
      </c>
      <c r="AH232" s="66">
        <v>0</v>
      </c>
      <c r="AI232" s="66">
        <v>10</v>
      </c>
      <c r="AJ232" s="66">
        <v>0</v>
      </c>
      <c r="AK232" s="66">
        <v>0</v>
      </c>
      <c r="AL232" s="66">
        <v>0</v>
      </c>
      <c r="AM232" s="66">
        <v>0</v>
      </c>
      <c r="AN232" s="66">
        <v>0</v>
      </c>
    </row>
    <row r="233" spans="1:40" ht="12.75" x14ac:dyDescent="0.2">
      <c r="A233" s="65" t="s">
        <v>339</v>
      </c>
      <c r="B233" s="66">
        <v>0</v>
      </c>
      <c r="C233" s="66">
        <v>0</v>
      </c>
      <c r="D233" s="66">
        <v>0</v>
      </c>
      <c r="E233" s="66">
        <v>0</v>
      </c>
      <c r="F233" s="66">
        <v>0</v>
      </c>
      <c r="G233" s="66">
        <v>0</v>
      </c>
      <c r="H233" s="66">
        <v>10</v>
      </c>
      <c r="I233" s="66">
        <v>250</v>
      </c>
      <c r="J233" s="66">
        <v>0</v>
      </c>
      <c r="K233" s="66">
        <v>0</v>
      </c>
      <c r="L233" s="66">
        <v>0</v>
      </c>
      <c r="M233" s="66">
        <v>0</v>
      </c>
      <c r="N233" s="66">
        <v>9560</v>
      </c>
      <c r="O233" s="66">
        <v>0</v>
      </c>
      <c r="P233" s="66">
        <v>1</v>
      </c>
      <c r="Q233" s="66">
        <v>0</v>
      </c>
      <c r="R233" s="66">
        <v>0</v>
      </c>
      <c r="S233" s="66">
        <v>0</v>
      </c>
      <c r="T233" s="66">
        <v>0</v>
      </c>
      <c r="U233" s="66">
        <v>0</v>
      </c>
      <c r="V233" s="66">
        <v>0</v>
      </c>
      <c r="W233" s="66">
        <v>0</v>
      </c>
      <c r="X233" s="66">
        <v>0</v>
      </c>
      <c r="Y233" s="66">
        <v>1930</v>
      </c>
      <c r="Z233" s="66">
        <v>10</v>
      </c>
      <c r="AA233" s="66">
        <v>10</v>
      </c>
      <c r="AB233" s="66">
        <v>0</v>
      </c>
      <c r="AC233" s="66">
        <v>1240</v>
      </c>
      <c r="AD233" s="66">
        <v>0</v>
      </c>
      <c r="AE233" s="66">
        <v>100</v>
      </c>
      <c r="AF233" s="66">
        <v>36000</v>
      </c>
      <c r="AG233" s="66">
        <v>0</v>
      </c>
      <c r="AH233" s="66">
        <v>0</v>
      </c>
      <c r="AI233" s="66">
        <v>0</v>
      </c>
      <c r="AJ233" s="66">
        <v>0</v>
      </c>
      <c r="AK233" s="66">
        <v>0</v>
      </c>
      <c r="AL233" s="66">
        <v>0</v>
      </c>
      <c r="AM233" s="66">
        <v>0</v>
      </c>
      <c r="AN233" s="66">
        <v>0</v>
      </c>
    </row>
    <row r="234" spans="1:40" ht="25.5" x14ac:dyDescent="0.2">
      <c r="A234" s="65" t="s">
        <v>340</v>
      </c>
      <c r="B234" s="66">
        <v>0</v>
      </c>
      <c r="C234" s="66">
        <v>0</v>
      </c>
      <c r="D234" s="66">
        <v>0</v>
      </c>
      <c r="E234" s="66">
        <v>0</v>
      </c>
      <c r="F234" s="66">
        <v>0</v>
      </c>
      <c r="G234" s="66">
        <v>0</v>
      </c>
      <c r="H234" s="66">
        <v>0</v>
      </c>
      <c r="I234" s="66">
        <v>0</v>
      </c>
      <c r="J234" s="66">
        <v>0</v>
      </c>
      <c r="K234" s="66">
        <v>0</v>
      </c>
      <c r="L234" s="66">
        <v>0</v>
      </c>
      <c r="M234" s="66">
        <v>0</v>
      </c>
      <c r="N234" s="66">
        <v>0</v>
      </c>
      <c r="O234" s="66">
        <v>0</v>
      </c>
      <c r="P234" s="66">
        <v>0</v>
      </c>
      <c r="Q234" s="66">
        <v>0</v>
      </c>
      <c r="R234" s="66">
        <v>0</v>
      </c>
      <c r="S234" s="66">
        <v>0</v>
      </c>
      <c r="T234" s="66">
        <v>0</v>
      </c>
      <c r="U234" s="66">
        <v>0</v>
      </c>
      <c r="V234" s="66">
        <v>0</v>
      </c>
      <c r="W234" s="66">
        <v>0</v>
      </c>
      <c r="X234" s="66">
        <v>0</v>
      </c>
      <c r="Y234" s="66">
        <v>0</v>
      </c>
      <c r="Z234" s="66">
        <v>0</v>
      </c>
      <c r="AA234" s="66">
        <v>0</v>
      </c>
      <c r="AB234" s="66">
        <v>0</v>
      </c>
      <c r="AC234" s="66">
        <v>0</v>
      </c>
      <c r="AD234" s="66">
        <v>0</v>
      </c>
      <c r="AE234" s="66">
        <v>0</v>
      </c>
      <c r="AF234" s="66">
        <v>6350</v>
      </c>
      <c r="AG234" s="66">
        <v>0</v>
      </c>
      <c r="AH234" s="66">
        <v>0</v>
      </c>
      <c r="AI234" s="66">
        <v>0</v>
      </c>
      <c r="AJ234" s="66">
        <v>0</v>
      </c>
      <c r="AK234" s="66">
        <v>0</v>
      </c>
      <c r="AL234" s="66">
        <v>0</v>
      </c>
      <c r="AM234" s="66">
        <v>0</v>
      </c>
      <c r="AN234" s="66">
        <v>0</v>
      </c>
    </row>
    <row r="235" spans="1:40" ht="12.75" x14ac:dyDescent="0.2">
      <c r="A235" s="65" t="s">
        <v>341</v>
      </c>
      <c r="B235" s="66">
        <v>0</v>
      </c>
      <c r="C235" s="66">
        <v>200</v>
      </c>
      <c r="D235" s="66">
        <v>5500</v>
      </c>
      <c r="E235" s="66">
        <v>0</v>
      </c>
      <c r="F235" s="66">
        <v>0</v>
      </c>
      <c r="G235" s="66">
        <v>4100</v>
      </c>
      <c r="H235" s="66">
        <v>4091</v>
      </c>
      <c r="I235" s="66">
        <v>2165</v>
      </c>
      <c r="J235" s="66">
        <v>96</v>
      </c>
      <c r="K235" s="66">
        <v>0</v>
      </c>
      <c r="L235" s="66">
        <v>0</v>
      </c>
      <c r="M235" s="66">
        <v>0</v>
      </c>
      <c r="N235" s="66">
        <v>27930</v>
      </c>
      <c r="O235" s="66">
        <v>0</v>
      </c>
      <c r="P235" s="66">
        <v>4243</v>
      </c>
      <c r="Q235" s="66">
        <v>0</v>
      </c>
      <c r="R235" s="66">
        <v>4293</v>
      </c>
      <c r="S235" s="66">
        <v>0</v>
      </c>
      <c r="T235" s="66">
        <v>0</v>
      </c>
      <c r="U235" s="66">
        <v>0</v>
      </c>
      <c r="V235" s="66">
        <v>6269</v>
      </c>
      <c r="W235" s="66">
        <v>4000</v>
      </c>
      <c r="X235" s="66">
        <v>3500</v>
      </c>
      <c r="Y235" s="66">
        <v>3500</v>
      </c>
      <c r="Z235" s="66">
        <v>1256</v>
      </c>
      <c r="AA235" s="66">
        <v>2528</v>
      </c>
      <c r="AB235" s="66">
        <v>1419</v>
      </c>
      <c r="AC235" s="66">
        <v>3700</v>
      </c>
      <c r="AD235" s="66">
        <v>0</v>
      </c>
      <c r="AE235" s="66">
        <v>4515</v>
      </c>
      <c r="AF235" s="66">
        <v>2000</v>
      </c>
      <c r="AG235" s="66">
        <v>0</v>
      </c>
      <c r="AH235" s="66">
        <v>0</v>
      </c>
      <c r="AI235" s="66">
        <v>0</v>
      </c>
      <c r="AJ235" s="66">
        <v>0</v>
      </c>
      <c r="AK235" s="66">
        <v>0</v>
      </c>
      <c r="AL235" s="66">
        <v>0</v>
      </c>
      <c r="AM235" s="66">
        <v>0</v>
      </c>
      <c r="AN235" s="66">
        <v>0</v>
      </c>
    </row>
    <row r="236" spans="1:40" ht="12.75" x14ac:dyDescent="0.2">
      <c r="A236" s="65" t="s">
        <v>342</v>
      </c>
      <c r="B236" s="66">
        <v>0</v>
      </c>
      <c r="C236" s="66">
        <v>0</v>
      </c>
      <c r="D236" s="66">
        <v>15</v>
      </c>
      <c r="E236" s="66">
        <v>0</v>
      </c>
      <c r="F236" s="66">
        <v>0</v>
      </c>
      <c r="G236" s="66">
        <v>100</v>
      </c>
      <c r="H236" s="66">
        <v>0</v>
      </c>
      <c r="I236" s="66">
        <v>8</v>
      </c>
      <c r="J236" s="66">
        <v>0</v>
      </c>
      <c r="K236" s="66">
        <v>0</v>
      </c>
      <c r="L236" s="66">
        <v>0</v>
      </c>
      <c r="M236" s="66">
        <v>0</v>
      </c>
      <c r="N236" s="66">
        <v>160</v>
      </c>
      <c r="O236" s="66">
        <v>0</v>
      </c>
      <c r="P236" s="66">
        <v>100</v>
      </c>
      <c r="Q236" s="66">
        <v>0</v>
      </c>
      <c r="R236" s="66">
        <v>2900</v>
      </c>
      <c r="S236" s="66">
        <v>0</v>
      </c>
      <c r="T236" s="66">
        <v>0</v>
      </c>
      <c r="U236" s="66">
        <v>0</v>
      </c>
      <c r="V236" s="66">
        <v>1800</v>
      </c>
      <c r="W236" s="66">
        <v>3000</v>
      </c>
      <c r="X236" s="66">
        <v>73</v>
      </c>
      <c r="Y236" s="66">
        <v>0</v>
      </c>
      <c r="Z236" s="66">
        <v>363</v>
      </c>
      <c r="AA236" s="66">
        <v>0</v>
      </c>
      <c r="AB236" s="66">
        <v>252</v>
      </c>
      <c r="AC236" s="66">
        <v>6384</v>
      </c>
      <c r="AD236" s="66">
        <v>0</v>
      </c>
      <c r="AE236" s="66">
        <v>800</v>
      </c>
      <c r="AF236" s="66">
        <v>18000</v>
      </c>
      <c r="AG236" s="66">
        <v>0</v>
      </c>
      <c r="AH236" s="66">
        <v>0</v>
      </c>
      <c r="AI236" s="66">
        <v>0</v>
      </c>
      <c r="AJ236" s="66">
        <v>0</v>
      </c>
      <c r="AK236" s="66">
        <v>0</v>
      </c>
      <c r="AL236" s="66">
        <v>0</v>
      </c>
      <c r="AM236" s="66">
        <v>0</v>
      </c>
      <c r="AN236" s="66">
        <v>0</v>
      </c>
    </row>
    <row r="237" spans="1:40" ht="12.75" x14ac:dyDescent="0.2">
      <c r="A237" s="65" t="s">
        <v>343</v>
      </c>
      <c r="B237" s="66">
        <v>0</v>
      </c>
      <c r="C237" s="66">
        <v>0</v>
      </c>
      <c r="D237" s="66">
        <v>0</v>
      </c>
      <c r="E237" s="66">
        <v>0</v>
      </c>
      <c r="F237" s="66">
        <v>0</v>
      </c>
      <c r="G237" s="66">
        <v>0</v>
      </c>
      <c r="H237" s="66">
        <v>0</v>
      </c>
      <c r="I237" s="66">
        <v>0</v>
      </c>
      <c r="J237" s="66">
        <v>0</v>
      </c>
      <c r="K237" s="66">
        <v>0</v>
      </c>
      <c r="L237" s="66">
        <v>0</v>
      </c>
      <c r="M237" s="66">
        <v>0</v>
      </c>
      <c r="N237" s="66">
        <v>5</v>
      </c>
      <c r="O237" s="66">
        <v>0</v>
      </c>
      <c r="P237" s="66">
        <v>0</v>
      </c>
      <c r="Q237" s="66">
        <v>0</v>
      </c>
      <c r="R237" s="66">
        <v>0</v>
      </c>
      <c r="S237" s="66">
        <v>0</v>
      </c>
      <c r="T237" s="66">
        <v>0</v>
      </c>
      <c r="U237" s="66">
        <v>0</v>
      </c>
      <c r="V237" s="66">
        <v>160</v>
      </c>
      <c r="W237" s="66">
        <v>0</v>
      </c>
      <c r="X237" s="66">
        <v>10</v>
      </c>
      <c r="Y237" s="66">
        <v>0</v>
      </c>
      <c r="Z237" s="66">
        <v>0</v>
      </c>
      <c r="AA237" s="66">
        <v>0</v>
      </c>
      <c r="AB237" s="66">
        <v>0</v>
      </c>
      <c r="AC237" s="66">
        <v>0</v>
      </c>
      <c r="AD237" s="66">
        <v>6000</v>
      </c>
      <c r="AE237" s="66">
        <v>0</v>
      </c>
      <c r="AF237" s="66">
        <v>0</v>
      </c>
      <c r="AG237" s="66">
        <v>0</v>
      </c>
      <c r="AH237" s="66">
        <v>0</v>
      </c>
      <c r="AI237" s="66">
        <v>0</v>
      </c>
      <c r="AJ237" s="66">
        <v>0</v>
      </c>
      <c r="AK237" s="66">
        <v>0</v>
      </c>
      <c r="AL237" s="66">
        <v>0</v>
      </c>
      <c r="AM237" s="66">
        <v>0</v>
      </c>
      <c r="AN237" s="66">
        <v>0</v>
      </c>
    </row>
    <row r="238" spans="1:40" ht="12.75" x14ac:dyDescent="0.2">
      <c r="A238" s="65" t="s">
        <v>344</v>
      </c>
      <c r="B238" s="66">
        <v>0</v>
      </c>
      <c r="C238" s="66">
        <v>0</v>
      </c>
      <c r="D238" s="66">
        <v>0</v>
      </c>
      <c r="E238" s="66">
        <v>0</v>
      </c>
      <c r="F238" s="66">
        <v>0</v>
      </c>
      <c r="G238" s="66">
        <v>0</v>
      </c>
      <c r="H238" s="66">
        <v>0</v>
      </c>
      <c r="I238" s="66">
        <v>0</v>
      </c>
      <c r="J238" s="66">
        <v>0</v>
      </c>
      <c r="K238" s="66">
        <v>0</v>
      </c>
      <c r="L238" s="66">
        <v>0</v>
      </c>
      <c r="M238" s="66">
        <v>0</v>
      </c>
      <c r="N238" s="66">
        <v>0</v>
      </c>
      <c r="O238" s="66">
        <v>0</v>
      </c>
      <c r="P238" s="66">
        <v>0</v>
      </c>
      <c r="Q238" s="66">
        <v>0</v>
      </c>
      <c r="R238" s="66">
        <v>0</v>
      </c>
      <c r="S238" s="66">
        <v>0</v>
      </c>
      <c r="T238" s="66">
        <v>0</v>
      </c>
      <c r="U238" s="66">
        <v>0</v>
      </c>
      <c r="V238" s="66">
        <v>0</v>
      </c>
      <c r="W238" s="66">
        <v>100</v>
      </c>
      <c r="X238" s="66">
        <v>0</v>
      </c>
      <c r="Y238" s="66">
        <v>0</v>
      </c>
      <c r="Z238" s="66">
        <v>0</v>
      </c>
      <c r="AA238" s="66">
        <v>0</v>
      </c>
      <c r="AB238" s="66">
        <v>0</v>
      </c>
      <c r="AC238" s="66">
        <v>0</v>
      </c>
      <c r="AD238" s="66">
        <v>0</v>
      </c>
      <c r="AE238" s="66">
        <v>0</v>
      </c>
      <c r="AF238" s="66">
        <v>0</v>
      </c>
      <c r="AG238" s="66">
        <v>0</v>
      </c>
      <c r="AH238" s="66">
        <v>0</v>
      </c>
      <c r="AI238" s="66">
        <v>0</v>
      </c>
      <c r="AJ238" s="66">
        <v>0</v>
      </c>
      <c r="AK238" s="66">
        <v>0</v>
      </c>
      <c r="AL238" s="66">
        <v>0</v>
      </c>
      <c r="AM238" s="66">
        <v>0</v>
      </c>
      <c r="AN238" s="66">
        <v>0</v>
      </c>
    </row>
    <row r="239" spans="1:40" ht="25.5" x14ac:dyDescent="0.2">
      <c r="A239" s="65" t="s">
        <v>345</v>
      </c>
      <c r="B239" s="66">
        <v>0</v>
      </c>
      <c r="C239" s="66">
        <v>0</v>
      </c>
      <c r="D239" s="66">
        <v>0</v>
      </c>
      <c r="E239" s="66">
        <v>0</v>
      </c>
      <c r="F239" s="66">
        <v>0</v>
      </c>
      <c r="G239" s="66">
        <v>0</v>
      </c>
      <c r="H239" s="66">
        <v>0</v>
      </c>
      <c r="I239" s="66">
        <v>0</v>
      </c>
      <c r="J239" s="66">
        <v>0</v>
      </c>
      <c r="K239" s="66">
        <v>0</v>
      </c>
      <c r="L239" s="66">
        <v>0</v>
      </c>
      <c r="M239" s="66">
        <v>0</v>
      </c>
      <c r="N239" s="66">
        <v>0</v>
      </c>
      <c r="O239" s="66">
        <v>0</v>
      </c>
      <c r="P239" s="66">
        <v>0</v>
      </c>
      <c r="Q239" s="66">
        <v>0</v>
      </c>
      <c r="R239" s="66">
        <v>0</v>
      </c>
      <c r="S239" s="66">
        <v>0</v>
      </c>
      <c r="T239" s="66">
        <v>0</v>
      </c>
      <c r="U239" s="66">
        <v>0</v>
      </c>
      <c r="V239" s="66">
        <v>0</v>
      </c>
      <c r="W239" s="66">
        <v>3500</v>
      </c>
      <c r="X239" s="66">
        <v>0</v>
      </c>
      <c r="Y239" s="66">
        <v>0</v>
      </c>
      <c r="Z239" s="66">
        <v>0</v>
      </c>
      <c r="AA239" s="66">
        <v>0</v>
      </c>
      <c r="AB239" s="66">
        <v>0</v>
      </c>
      <c r="AC239" s="66">
        <v>0</v>
      </c>
      <c r="AD239" s="66">
        <v>0</v>
      </c>
      <c r="AE239" s="66">
        <v>0</v>
      </c>
      <c r="AF239" s="66">
        <v>0</v>
      </c>
      <c r="AG239" s="66">
        <v>0</v>
      </c>
      <c r="AH239" s="66">
        <v>0</v>
      </c>
      <c r="AI239" s="66">
        <v>0</v>
      </c>
      <c r="AJ239" s="66">
        <v>0</v>
      </c>
      <c r="AK239" s="66">
        <v>0</v>
      </c>
      <c r="AL239" s="66">
        <v>0</v>
      </c>
      <c r="AM239" s="66">
        <v>0</v>
      </c>
      <c r="AN239" s="66">
        <v>0</v>
      </c>
    </row>
    <row r="240" spans="1:40" ht="12.75" x14ac:dyDescent="0.2">
      <c r="A240" s="65" t="s">
        <v>346</v>
      </c>
      <c r="B240" s="66">
        <v>0</v>
      </c>
      <c r="C240" s="66">
        <v>0</v>
      </c>
      <c r="D240" s="66">
        <v>0</v>
      </c>
      <c r="E240" s="66">
        <v>0</v>
      </c>
      <c r="F240" s="66">
        <v>0</v>
      </c>
      <c r="G240" s="66">
        <v>0</v>
      </c>
      <c r="H240" s="66">
        <v>0</v>
      </c>
      <c r="I240" s="66">
        <v>0</v>
      </c>
      <c r="J240" s="66">
        <v>0</v>
      </c>
      <c r="K240" s="66">
        <v>0</v>
      </c>
      <c r="L240" s="66">
        <v>0</v>
      </c>
      <c r="M240" s="66">
        <v>0</v>
      </c>
      <c r="N240" s="66">
        <v>0</v>
      </c>
      <c r="O240" s="66">
        <v>0</v>
      </c>
      <c r="P240" s="66">
        <v>0</v>
      </c>
      <c r="Q240" s="66">
        <v>0</v>
      </c>
      <c r="R240" s="66">
        <v>0</v>
      </c>
      <c r="S240" s="66">
        <v>0</v>
      </c>
      <c r="T240" s="66">
        <v>0</v>
      </c>
      <c r="U240" s="66">
        <v>0</v>
      </c>
      <c r="V240" s="66">
        <v>0</v>
      </c>
      <c r="W240" s="66">
        <v>0</v>
      </c>
      <c r="X240" s="66">
        <v>0</v>
      </c>
      <c r="Y240" s="66">
        <v>0</v>
      </c>
      <c r="Z240" s="66">
        <v>0</v>
      </c>
      <c r="AA240" s="66">
        <v>0</v>
      </c>
      <c r="AB240" s="66">
        <v>0</v>
      </c>
      <c r="AC240" s="66">
        <v>0</v>
      </c>
      <c r="AD240" s="66">
        <v>0</v>
      </c>
      <c r="AE240" s="66">
        <v>0</v>
      </c>
      <c r="AF240" s="66">
        <v>0</v>
      </c>
      <c r="AG240" s="66">
        <v>0</v>
      </c>
      <c r="AH240" s="66">
        <v>0</v>
      </c>
      <c r="AI240" s="66">
        <v>2200</v>
      </c>
      <c r="AJ240" s="66">
        <v>0</v>
      </c>
      <c r="AK240" s="66">
        <v>0</v>
      </c>
      <c r="AL240" s="66">
        <v>0</v>
      </c>
      <c r="AM240" s="66">
        <v>0</v>
      </c>
      <c r="AN240" s="66">
        <v>0</v>
      </c>
    </row>
    <row r="241" spans="1:40" ht="25.5" x14ac:dyDescent="0.2">
      <c r="A241" s="65" t="s">
        <v>347</v>
      </c>
      <c r="B241" s="66">
        <v>0</v>
      </c>
      <c r="C241" s="66">
        <v>0</v>
      </c>
      <c r="D241" s="66">
        <v>0</v>
      </c>
      <c r="E241" s="66">
        <v>0</v>
      </c>
      <c r="F241" s="66">
        <v>0</v>
      </c>
      <c r="G241" s="66">
        <v>0</v>
      </c>
      <c r="H241" s="66">
        <v>0</v>
      </c>
      <c r="I241" s="66">
        <v>0</v>
      </c>
      <c r="J241" s="66">
        <v>0</v>
      </c>
      <c r="K241" s="66">
        <v>0</v>
      </c>
      <c r="L241" s="66">
        <v>0</v>
      </c>
      <c r="M241" s="66">
        <v>0</v>
      </c>
      <c r="N241" s="66">
        <v>0</v>
      </c>
      <c r="O241" s="66">
        <v>0</v>
      </c>
      <c r="P241" s="66">
        <v>0</v>
      </c>
      <c r="Q241" s="66">
        <v>0</v>
      </c>
      <c r="R241" s="66">
        <v>0</v>
      </c>
      <c r="S241" s="66">
        <v>0</v>
      </c>
      <c r="T241" s="66">
        <v>0</v>
      </c>
      <c r="U241" s="66">
        <v>0</v>
      </c>
      <c r="V241" s="66">
        <v>0</v>
      </c>
      <c r="W241" s="66">
        <v>100</v>
      </c>
      <c r="X241" s="66">
        <v>0</v>
      </c>
      <c r="Y241" s="66">
        <v>0</v>
      </c>
      <c r="Z241" s="66">
        <v>0</v>
      </c>
      <c r="AA241" s="66">
        <v>0</v>
      </c>
      <c r="AB241" s="66">
        <v>0</v>
      </c>
      <c r="AC241" s="66">
        <v>0</v>
      </c>
      <c r="AD241" s="66">
        <v>0</v>
      </c>
      <c r="AE241" s="66">
        <v>0</v>
      </c>
      <c r="AF241" s="66">
        <v>0</v>
      </c>
      <c r="AG241" s="66">
        <v>0</v>
      </c>
      <c r="AH241" s="66">
        <v>0</v>
      </c>
      <c r="AI241" s="66">
        <v>0</v>
      </c>
      <c r="AJ241" s="66">
        <v>0</v>
      </c>
      <c r="AK241" s="66">
        <v>0</v>
      </c>
      <c r="AL241" s="66">
        <v>0</v>
      </c>
      <c r="AM241" s="66">
        <v>0</v>
      </c>
      <c r="AN241" s="66">
        <v>0</v>
      </c>
    </row>
    <row r="242" spans="1:40" ht="12.75" x14ac:dyDescent="0.2">
      <c r="A242" s="65" t="s">
        <v>348</v>
      </c>
      <c r="B242" s="66">
        <v>0</v>
      </c>
      <c r="C242" s="66">
        <v>0</v>
      </c>
      <c r="D242" s="66">
        <v>0</v>
      </c>
      <c r="E242" s="66">
        <v>0</v>
      </c>
      <c r="F242" s="66">
        <v>0</v>
      </c>
      <c r="G242" s="66">
        <v>0</v>
      </c>
      <c r="H242" s="66">
        <v>0</v>
      </c>
      <c r="I242" s="66">
        <v>0</v>
      </c>
      <c r="J242" s="66">
        <v>0</v>
      </c>
      <c r="K242" s="66">
        <v>0</v>
      </c>
      <c r="L242" s="66">
        <v>0</v>
      </c>
      <c r="M242" s="66">
        <v>0</v>
      </c>
      <c r="N242" s="66">
        <v>0</v>
      </c>
      <c r="O242" s="66">
        <v>0</v>
      </c>
      <c r="P242" s="66">
        <v>0</v>
      </c>
      <c r="Q242" s="66">
        <v>0</v>
      </c>
      <c r="R242" s="66">
        <v>0</v>
      </c>
      <c r="S242" s="66">
        <v>0</v>
      </c>
      <c r="T242" s="66">
        <v>0</v>
      </c>
      <c r="U242" s="66">
        <v>0</v>
      </c>
      <c r="V242" s="66">
        <v>0</v>
      </c>
      <c r="W242" s="66">
        <v>0</v>
      </c>
      <c r="X242" s="66">
        <v>0</v>
      </c>
      <c r="Y242" s="66">
        <v>0</v>
      </c>
      <c r="Z242" s="66">
        <v>0</v>
      </c>
      <c r="AA242" s="66">
        <v>0</v>
      </c>
      <c r="AB242" s="66">
        <v>0</v>
      </c>
      <c r="AC242" s="66">
        <v>0</v>
      </c>
      <c r="AD242" s="66">
        <v>0</v>
      </c>
      <c r="AE242" s="66">
        <v>0</v>
      </c>
      <c r="AF242" s="66">
        <v>0</v>
      </c>
      <c r="AG242" s="66">
        <v>0</v>
      </c>
      <c r="AH242" s="66">
        <v>0</v>
      </c>
      <c r="AI242" s="66">
        <v>0</v>
      </c>
      <c r="AJ242" s="66">
        <v>0</v>
      </c>
      <c r="AK242" s="66">
        <v>0</v>
      </c>
      <c r="AL242" s="66">
        <v>300</v>
      </c>
      <c r="AM242" s="66">
        <v>0</v>
      </c>
      <c r="AN242" s="66">
        <v>0</v>
      </c>
    </row>
    <row r="243" spans="1:40" ht="12.75" x14ac:dyDescent="0.2">
      <c r="A243" s="65" t="s">
        <v>349</v>
      </c>
      <c r="B243" s="66">
        <v>600</v>
      </c>
      <c r="C243" s="66">
        <v>1500</v>
      </c>
      <c r="D243" s="66">
        <v>6500</v>
      </c>
      <c r="E243" s="66">
        <v>800</v>
      </c>
      <c r="F243" s="66">
        <v>0</v>
      </c>
      <c r="G243" s="66">
        <v>11000</v>
      </c>
      <c r="H243" s="66">
        <v>5300</v>
      </c>
      <c r="I243" s="66">
        <v>8500</v>
      </c>
      <c r="J243" s="66">
        <v>960</v>
      </c>
      <c r="K243" s="66">
        <v>2200</v>
      </c>
      <c r="L243" s="66">
        <v>0</v>
      </c>
      <c r="M243" s="66">
        <v>0</v>
      </c>
      <c r="N243" s="66">
        <v>2000</v>
      </c>
      <c r="O243" s="66">
        <v>0</v>
      </c>
      <c r="P243" s="66">
        <v>12749</v>
      </c>
      <c r="Q243" s="66">
        <v>0</v>
      </c>
      <c r="R243" s="66">
        <v>4500</v>
      </c>
      <c r="S243" s="66">
        <v>0</v>
      </c>
      <c r="T243" s="66">
        <v>0</v>
      </c>
      <c r="U243" s="66">
        <v>0</v>
      </c>
      <c r="V243" s="66">
        <v>12300</v>
      </c>
      <c r="W243" s="66">
        <v>8000</v>
      </c>
      <c r="X243" s="66">
        <v>6700</v>
      </c>
      <c r="Y243" s="66">
        <v>7500</v>
      </c>
      <c r="Z243" s="66">
        <v>7500</v>
      </c>
      <c r="AA243" s="66">
        <v>7200</v>
      </c>
      <c r="AB243" s="66">
        <v>2300</v>
      </c>
      <c r="AC243" s="66">
        <v>14500</v>
      </c>
      <c r="AD243" s="66">
        <v>0</v>
      </c>
      <c r="AE243" s="66">
        <v>0</v>
      </c>
      <c r="AF243" s="66">
        <v>0</v>
      </c>
      <c r="AG243" s="66">
        <v>0</v>
      </c>
      <c r="AH243" s="66">
        <v>0</v>
      </c>
      <c r="AI243" s="66">
        <v>0</v>
      </c>
      <c r="AJ243" s="66">
        <v>0</v>
      </c>
      <c r="AK243" s="66">
        <v>0</v>
      </c>
      <c r="AL243" s="66">
        <v>850</v>
      </c>
      <c r="AM243" s="66">
        <v>0</v>
      </c>
      <c r="AN243" s="66">
        <v>0</v>
      </c>
    </row>
    <row r="244" spans="1:40" ht="25.5" x14ac:dyDescent="0.2">
      <c r="A244" s="65" t="s">
        <v>350</v>
      </c>
      <c r="B244" s="66">
        <v>15</v>
      </c>
      <c r="C244" s="66">
        <v>236</v>
      </c>
      <c r="D244" s="66">
        <v>1200</v>
      </c>
      <c r="E244" s="66">
        <v>76</v>
      </c>
      <c r="F244" s="66">
        <v>0</v>
      </c>
      <c r="G244" s="66">
        <v>7100</v>
      </c>
      <c r="H244" s="66">
        <v>6425</v>
      </c>
      <c r="I244" s="66">
        <v>1612</v>
      </c>
      <c r="J244" s="66">
        <v>707</v>
      </c>
      <c r="K244" s="66">
        <v>1000</v>
      </c>
      <c r="L244" s="66">
        <v>0</v>
      </c>
      <c r="M244" s="66">
        <v>0</v>
      </c>
      <c r="N244" s="66">
        <v>1003</v>
      </c>
      <c r="O244" s="66">
        <v>0</v>
      </c>
      <c r="P244" s="66">
        <v>3380</v>
      </c>
      <c r="Q244" s="66">
        <v>0</v>
      </c>
      <c r="R244" s="66">
        <v>1164</v>
      </c>
      <c r="S244" s="66">
        <v>0</v>
      </c>
      <c r="T244" s="66">
        <v>0</v>
      </c>
      <c r="U244" s="66">
        <v>0</v>
      </c>
      <c r="V244" s="66">
        <v>12584</v>
      </c>
      <c r="W244" s="66">
        <v>20000</v>
      </c>
      <c r="X244" s="66">
        <v>5000</v>
      </c>
      <c r="Y244" s="66">
        <v>6000</v>
      </c>
      <c r="Z244" s="66">
        <v>1625</v>
      </c>
      <c r="AA244" s="66">
        <v>6763</v>
      </c>
      <c r="AB244" s="66">
        <v>928</v>
      </c>
      <c r="AC244" s="66">
        <v>3700</v>
      </c>
      <c r="AD244" s="66">
        <v>0</v>
      </c>
      <c r="AE244" s="66">
        <v>0</v>
      </c>
      <c r="AF244" s="66">
        <v>0</v>
      </c>
      <c r="AG244" s="66">
        <v>0</v>
      </c>
      <c r="AH244" s="66">
        <v>0</v>
      </c>
      <c r="AI244" s="66">
        <v>0</v>
      </c>
      <c r="AJ244" s="66">
        <v>0</v>
      </c>
      <c r="AK244" s="66">
        <v>0</v>
      </c>
      <c r="AL244" s="66">
        <v>3600</v>
      </c>
      <c r="AM244" s="66">
        <v>0</v>
      </c>
      <c r="AN244" s="66">
        <v>0</v>
      </c>
    </row>
    <row r="245" spans="1:40" ht="25.5" x14ac:dyDescent="0.2">
      <c r="A245" s="65" t="s">
        <v>351</v>
      </c>
      <c r="B245" s="66">
        <v>1500</v>
      </c>
      <c r="C245" s="66">
        <v>3436</v>
      </c>
      <c r="D245" s="66">
        <v>4515</v>
      </c>
      <c r="E245" s="66">
        <v>36</v>
      </c>
      <c r="F245" s="66">
        <v>0</v>
      </c>
      <c r="G245" s="66">
        <v>39500</v>
      </c>
      <c r="H245" s="66">
        <v>26129</v>
      </c>
      <c r="I245" s="66">
        <v>3851</v>
      </c>
      <c r="J245" s="66">
        <v>5848</v>
      </c>
      <c r="K245" s="66">
        <v>5400</v>
      </c>
      <c r="L245" s="66">
        <v>0</v>
      </c>
      <c r="M245" s="66">
        <v>0</v>
      </c>
      <c r="N245" s="66">
        <v>62546</v>
      </c>
      <c r="O245" s="66">
        <v>0</v>
      </c>
      <c r="P245" s="66">
        <v>22649</v>
      </c>
      <c r="Q245" s="66">
        <v>0</v>
      </c>
      <c r="R245" s="66">
        <v>13996</v>
      </c>
      <c r="S245" s="66">
        <v>0</v>
      </c>
      <c r="T245" s="66">
        <v>0</v>
      </c>
      <c r="U245" s="66">
        <v>0</v>
      </c>
      <c r="V245" s="66">
        <v>100800</v>
      </c>
      <c r="W245" s="66">
        <v>90000</v>
      </c>
      <c r="X245" s="66">
        <v>18000</v>
      </c>
      <c r="Y245" s="66">
        <v>20000</v>
      </c>
      <c r="Z245" s="66">
        <v>17380</v>
      </c>
      <c r="AA245" s="66">
        <v>38780</v>
      </c>
      <c r="AB245" s="66">
        <v>14032</v>
      </c>
      <c r="AC245" s="66">
        <v>24129</v>
      </c>
      <c r="AD245" s="66">
        <v>0</v>
      </c>
      <c r="AE245" s="66">
        <v>0</v>
      </c>
      <c r="AF245" s="66">
        <v>0</v>
      </c>
      <c r="AG245" s="66">
        <v>0</v>
      </c>
      <c r="AH245" s="66">
        <v>0</v>
      </c>
      <c r="AI245" s="66">
        <v>0</v>
      </c>
      <c r="AJ245" s="66">
        <v>0</v>
      </c>
      <c r="AK245" s="66">
        <v>0</v>
      </c>
      <c r="AL245" s="66">
        <v>5700</v>
      </c>
      <c r="AM245" s="66">
        <v>0</v>
      </c>
      <c r="AN245" s="66">
        <v>0</v>
      </c>
    </row>
    <row r="246" spans="1:40" ht="12.75" x14ac:dyDescent="0.2">
      <c r="A246" s="65" t="s">
        <v>352</v>
      </c>
      <c r="B246" s="66">
        <v>0</v>
      </c>
      <c r="C246" s="66">
        <v>0</v>
      </c>
      <c r="D246" s="66">
        <v>0</v>
      </c>
      <c r="E246" s="66">
        <v>0</v>
      </c>
      <c r="F246" s="66">
        <v>200</v>
      </c>
      <c r="G246" s="66">
        <v>0</v>
      </c>
      <c r="H246" s="66">
        <v>0</v>
      </c>
      <c r="I246" s="66">
        <v>0</v>
      </c>
      <c r="J246" s="66">
        <v>0</v>
      </c>
      <c r="K246" s="66">
        <v>0</v>
      </c>
      <c r="L246" s="66">
        <v>0</v>
      </c>
      <c r="M246" s="66">
        <v>0</v>
      </c>
      <c r="N246" s="66">
        <v>0</v>
      </c>
      <c r="O246" s="66">
        <v>0</v>
      </c>
      <c r="P246" s="66">
        <v>0</v>
      </c>
      <c r="Q246" s="66">
        <v>0</v>
      </c>
      <c r="R246" s="66">
        <v>0</v>
      </c>
      <c r="S246" s="66">
        <v>0</v>
      </c>
      <c r="T246" s="66">
        <v>0</v>
      </c>
      <c r="U246" s="66">
        <v>0</v>
      </c>
      <c r="V246" s="66">
        <v>0</v>
      </c>
      <c r="W246" s="66">
        <v>0</v>
      </c>
      <c r="X246" s="66">
        <v>0</v>
      </c>
      <c r="Y246" s="66">
        <v>0</v>
      </c>
      <c r="Z246" s="66">
        <v>0</v>
      </c>
      <c r="AA246" s="66">
        <v>0</v>
      </c>
      <c r="AB246" s="66">
        <v>0</v>
      </c>
      <c r="AC246" s="66">
        <v>0</v>
      </c>
      <c r="AD246" s="66">
        <v>0</v>
      </c>
      <c r="AE246" s="66">
        <v>0</v>
      </c>
      <c r="AF246" s="66">
        <v>0</v>
      </c>
      <c r="AG246" s="66">
        <v>0</v>
      </c>
      <c r="AH246" s="66">
        <v>0</v>
      </c>
      <c r="AI246" s="66">
        <v>0</v>
      </c>
      <c r="AJ246" s="66">
        <v>0</v>
      </c>
      <c r="AK246" s="66">
        <v>0</v>
      </c>
      <c r="AL246" s="66">
        <v>1000</v>
      </c>
      <c r="AM246" s="66">
        <v>0</v>
      </c>
      <c r="AN246" s="66">
        <v>0</v>
      </c>
    </row>
    <row r="247" spans="1:40" ht="25.5" x14ac:dyDescent="0.2">
      <c r="A247" s="65" t="s">
        <v>353</v>
      </c>
      <c r="B247" s="66">
        <v>0</v>
      </c>
      <c r="C247" s="66">
        <v>0</v>
      </c>
      <c r="D247" s="66">
        <v>0</v>
      </c>
      <c r="E247" s="66">
        <v>0</v>
      </c>
      <c r="F247" s="66">
        <v>0</v>
      </c>
      <c r="G247" s="66">
        <v>0</v>
      </c>
      <c r="H247" s="66">
        <v>0</v>
      </c>
      <c r="I247" s="66">
        <v>0</v>
      </c>
      <c r="J247" s="66">
        <v>0</v>
      </c>
      <c r="K247" s="66">
        <v>0</v>
      </c>
      <c r="L247" s="66">
        <v>0</v>
      </c>
      <c r="M247" s="66">
        <v>0</v>
      </c>
      <c r="N247" s="66">
        <v>0</v>
      </c>
      <c r="O247" s="66">
        <v>0</v>
      </c>
      <c r="P247" s="66">
        <v>0</v>
      </c>
      <c r="Q247" s="66">
        <v>0</v>
      </c>
      <c r="R247" s="66">
        <v>0</v>
      </c>
      <c r="S247" s="66">
        <v>0</v>
      </c>
      <c r="T247" s="66">
        <v>0</v>
      </c>
      <c r="U247" s="66">
        <v>0</v>
      </c>
      <c r="V247" s="66">
        <v>0</v>
      </c>
      <c r="W247" s="66">
        <v>0</v>
      </c>
      <c r="X247" s="66">
        <v>0</v>
      </c>
      <c r="Y247" s="66">
        <v>0</v>
      </c>
      <c r="Z247" s="66">
        <v>0</v>
      </c>
      <c r="AA247" s="66">
        <v>0</v>
      </c>
      <c r="AB247" s="66">
        <v>0</v>
      </c>
      <c r="AC247" s="66">
        <v>0</v>
      </c>
      <c r="AD247" s="66">
        <v>0</v>
      </c>
      <c r="AE247" s="66">
        <v>0</v>
      </c>
      <c r="AF247" s="66">
        <v>0</v>
      </c>
      <c r="AG247" s="66">
        <v>0</v>
      </c>
      <c r="AH247" s="66">
        <v>0</v>
      </c>
      <c r="AI247" s="66">
        <v>0</v>
      </c>
      <c r="AJ247" s="66">
        <v>0</v>
      </c>
      <c r="AK247" s="66">
        <v>0</v>
      </c>
      <c r="AL247" s="66">
        <v>750</v>
      </c>
      <c r="AM247" s="66">
        <v>0</v>
      </c>
      <c r="AN247" s="66">
        <v>0</v>
      </c>
    </row>
    <row r="248" spans="1:40" ht="12.75" x14ac:dyDescent="0.2">
      <c r="A248" s="65" t="s">
        <v>354</v>
      </c>
      <c r="B248" s="66">
        <v>0</v>
      </c>
      <c r="C248" s="66">
        <v>0</v>
      </c>
      <c r="D248" s="66">
        <v>0</v>
      </c>
      <c r="E248" s="66">
        <v>189</v>
      </c>
      <c r="F248" s="66">
        <v>0</v>
      </c>
      <c r="G248" s="66">
        <v>0</v>
      </c>
      <c r="H248" s="66">
        <v>0</v>
      </c>
      <c r="I248" s="66">
        <v>0</v>
      </c>
      <c r="J248" s="66">
        <v>0</v>
      </c>
      <c r="K248" s="66">
        <v>505</v>
      </c>
      <c r="L248" s="66">
        <v>0</v>
      </c>
      <c r="M248" s="66">
        <v>0</v>
      </c>
      <c r="N248" s="66">
        <v>52</v>
      </c>
      <c r="O248" s="66">
        <v>0</v>
      </c>
      <c r="P248" s="66">
        <v>2137</v>
      </c>
      <c r="Q248" s="66">
        <v>0</v>
      </c>
      <c r="R248" s="66">
        <v>3192</v>
      </c>
      <c r="S248" s="66">
        <v>0</v>
      </c>
      <c r="T248" s="66">
        <v>0</v>
      </c>
      <c r="U248" s="66">
        <v>0</v>
      </c>
      <c r="V248" s="66">
        <v>1644</v>
      </c>
      <c r="W248" s="66">
        <v>4000</v>
      </c>
      <c r="X248" s="66">
        <v>889</v>
      </c>
      <c r="Y248" s="66">
        <v>777</v>
      </c>
      <c r="Z248" s="66">
        <v>0</v>
      </c>
      <c r="AA248" s="66">
        <v>1121</v>
      </c>
      <c r="AB248" s="66">
        <v>0</v>
      </c>
      <c r="AC248" s="66">
        <v>1529</v>
      </c>
      <c r="AD248" s="66">
        <v>0</v>
      </c>
      <c r="AE248" s="66">
        <v>0</v>
      </c>
      <c r="AF248" s="66">
        <v>0</v>
      </c>
      <c r="AG248" s="66">
        <v>0</v>
      </c>
      <c r="AH248" s="66">
        <v>0</v>
      </c>
      <c r="AI248" s="66">
        <v>0</v>
      </c>
      <c r="AJ248" s="66">
        <v>0</v>
      </c>
      <c r="AK248" s="66">
        <v>0</v>
      </c>
      <c r="AL248" s="66">
        <v>40</v>
      </c>
      <c r="AM248" s="66">
        <v>0</v>
      </c>
      <c r="AN248" s="66">
        <v>0</v>
      </c>
    </row>
    <row r="249" spans="1:40" ht="25.5" x14ac:dyDescent="0.2">
      <c r="A249" s="65" t="s">
        <v>355</v>
      </c>
      <c r="B249" s="66">
        <v>0</v>
      </c>
      <c r="C249" s="66">
        <v>0</v>
      </c>
      <c r="D249" s="66">
        <v>0</v>
      </c>
      <c r="E249" s="66">
        <v>27</v>
      </c>
      <c r="F249" s="66">
        <v>0</v>
      </c>
      <c r="G249" s="66">
        <v>0</v>
      </c>
      <c r="H249" s="66">
        <v>0</v>
      </c>
      <c r="I249" s="66">
        <v>0</v>
      </c>
      <c r="J249" s="66">
        <v>0</v>
      </c>
      <c r="K249" s="66">
        <v>0</v>
      </c>
      <c r="L249" s="66">
        <v>0</v>
      </c>
      <c r="M249" s="66">
        <v>0</v>
      </c>
      <c r="N249" s="66">
        <v>4</v>
      </c>
      <c r="O249" s="66">
        <v>0</v>
      </c>
      <c r="P249" s="66">
        <v>129</v>
      </c>
      <c r="Q249" s="66">
        <v>0</v>
      </c>
      <c r="R249" s="66">
        <v>127</v>
      </c>
      <c r="S249" s="66">
        <v>0</v>
      </c>
      <c r="T249" s="66">
        <v>0</v>
      </c>
      <c r="U249" s="66">
        <v>0</v>
      </c>
      <c r="V249" s="66">
        <v>120</v>
      </c>
      <c r="W249" s="66">
        <v>50</v>
      </c>
      <c r="X249" s="66">
        <v>1</v>
      </c>
      <c r="Y249" s="66">
        <v>10</v>
      </c>
      <c r="Z249" s="66">
        <v>0</v>
      </c>
      <c r="AA249" s="66">
        <v>25</v>
      </c>
      <c r="AB249" s="66">
        <v>0</v>
      </c>
      <c r="AC249" s="66">
        <v>5</v>
      </c>
      <c r="AD249" s="66">
        <v>0</v>
      </c>
      <c r="AE249" s="66">
        <v>0</v>
      </c>
      <c r="AF249" s="66">
        <v>0</v>
      </c>
      <c r="AG249" s="66">
        <v>0</v>
      </c>
      <c r="AH249" s="66">
        <v>0</v>
      </c>
      <c r="AI249" s="66">
        <v>0</v>
      </c>
      <c r="AJ249" s="66">
        <v>0</v>
      </c>
      <c r="AK249" s="66">
        <v>0</v>
      </c>
      <c r="AL249" s="66">
        <v>10</v>
      </c>
      <c r="AM249" s="66">
        <v>0</v>
      </c>
      <c r="AN249" s="66">
        <v>0</v>
      </c>
    </row>
    <row r="250" spans="1:40" ht="25.5" x14ac:dyDescent="0.2">
      <c r="A250" s="65" t="s">
        <v>356</v>
      </c>
      <c r="B250" s="66">
        <v>0</v>
      </c>
      <c r="C250" s="66">
        <v>0</v>
      </c>
      <c r="D250" s="66">
        <v>0</v>
      </c>
      <c r="E250" s="66">
        <v>51</v>
      </c>
      <c r="F250" s="66">
        <v>0</v>
      </c>
      <c r="G250" s="66">
        <v>0</v>
      </c>
      <c r="H250" s="66">
        <v>0</v>
      </c>
      <c r="I250" s="66">
        <v>0</v>
      </c>
      <c r="J250" s="66">
        <v>0</v>
      </c>
      <c r="K250" s="66">
        <v>900</v>
      </c>
      <c r="L250" s="66">
        <v>0</v>
      </c>
      <c r="M250" s="66">
        <v>0</v>
      </c>
      <c r="N250" s="66">
        <v>9993</v>
      </c>
      <c r="O250" s="66">
        <v>0</v>
      </c>
      <c r="P250" s="66">
        <v>2721</v>
      </c>
      <c r="Q250" s="66">
        <v>0</v>
      </c>
      <c r="R250" s="66">
        <v>3083</v>
      </c>
      <c r="S250" s="66">
        <v>0</v>
      </c>
      <c r="T250" s="66">
        <v>0</v>
      </c>
      <c r="U250" s="66">
        <v>0</v>
      </c>
      <c r="V250" s="66">
        <v>567</v>
      </c>
      <c r="W250" s="66">
        <v>9000</v>
      </c>
      <c r="X250" s="66">
        <v>1500</v>
      </c>
      <c r="Y250" s="66">
        <v>1200</v>
      </c>
      <c r="Z250" s="66">
        <v>0</v>
      </c>
      <c r="AA250" s="66">
        <v>735</v>
      </c>
      <c r="AB250" s="66">
        <v>0</v>
      </c>
      <c r="AC250" s="66">
        <v>3500</v>
      </c>
      <c r="AD250" s="66">
        <v>0</v>
      </c>
      <c r="AE250" s="66">
        <v>0</v>
      </c>
      <c r="AF250" s="66">
        <v>0</v>
      </c>
      <c r="AG250" s="66">
        <v>0</v>
      </c>
      <c r="AH250" s="66">
        <v>0</v>
      </c>
      <c r="AI250" s="66">
        <v>0</v>
      </c>
      <c r="AJ250" s="66">
        <v>0</v>
      </c>
      <c r="AK250" s="66">
        <v>0</v>
      </c>
      <c r="AL250" s="66">
        <v>19</v>
      </c>
      <c r="AM250" s="66">
        <v>0</v>
      </c>
      <c r="AN250" s="66">
        <v>0</v>
      </c>
    </row>
    <row r="251" spans="1:40" ht="12.75" x14ac:dyDescent="0.2">
      <c r="A251" s="65" t="s">
        <v>357</v>
      </c>
      <c r="B251" s="66">
        <v>0</v>
      </c>
      <c r="C251" s="66">
        <v>0</v>
      </c>
      <c r="D251" s="66">
        <v>0</v>
      </c>
      <c r="E251" s="66">
        <v>0</v>
      </c>
      <c r="F251" s="66">
        <v>0</v>
      </c>
      <c r="G251" s="66">
        <v>0</v>
      </c>
      <c r="H251" s="66">
        <v>0</v>
      </c>
      <c r="I251" s="66">
        <v>0</v>
      </c>
      <c r="J251" s="66">
        <v>0</v>
      </c>
      <c r="K251" s="66">
        <v>0</v>
      </c>
      <c r="L251" s="66">
        <v>0</v>
      </c>
      <c r="M251" s="66">
        <v>0</v>
      </c>
      <c r="N251" s="66">
        <v>0</v>
      </c>
      <c r="O251" s="66">
        <v>0</v>
      </c>
      <c r="P251" s="66">
        <v>101</v>
      </c>
      <c r="Q251" s="66">
        <v>2500</v>
      </c>
      <c r="R251" s="66">
        <v>247</v>
      </c>
      <c r="S251" s="66">
        <v>0</v>
      </c>
      <c r="T251" s="66">
        <v>0</v>
      </c>
      <c r="U251" s="66">
        <v>0</v>
      </c>
      <c r="V251" s="66">
        <v>0</v>
      </c>
      <c r="W251" s="66">
        <v>0</v>
      </c>
      <c r="X251" s="66">
        <v>76</v>
      </c>
      <c r="Y251" s="66">
        <v>99</v>
      </c>
      <c r="Z251" s="66">
        <v>0</v>
      </c>
      <c r="AA251" s="66">
        <v>0</v>
      </c>
      <c r="AB251" s="66">
        <v>0</v>
      </c>
      <c r="AC251" s="66">
        <v>157</v>
      </c>
      <c r="AD251" s="66">
        <v>0</v>
      </c>
      <c r="AE251" s="66">
        <v>0</v>
      </c>
      <c r="AF251" s="66">
        <v>0</v>
      </c>
      <c r="AG251" s="66">
        <v>0</v>
      </c>
      <c r="AH251" s="66">
        <v>0</v>
      </c>
      <c r="AI251" s="66">
        <v>0</v>
      </c>
      <c r="AJ251" s="66">
        <v>0</v>
      </c>
      <c r="AK251" s="66">
        <v>0</v>
      </c>
      <c r="AL251" s="66">
        <v>0</v>
      </c>
      <c r="AM251" s="66">
        <v>0</v>
      </c>
      <c r="AN251" s="66">
        <v>0</v>
      </c>
    </row>
    <row r="252" spans="1:40" ht="25.5" x14ac:dyDescent="0.2">
      <c r="A252" s="65" t="s">
        <v>358</v>
      </c>
      <c r="B252" s="66">
        <v>0</v>
      </c>
      <c r="C252" s="66">
        <v>0</v>
      </c>
      <c r="D252" s="66">
        <v>0</v>
      </c>
      <c r="E252" s="66">
        <v>0</v>
      </c>
      <c r="F252" s="66">
        <v>0</v>
      </c>
      <c r="G252" s="66">
        <v>0</v>
      </c>
      <c r="H252" s="66">
        <v>0</v>
      </c>
      <c r="I252" s="66">
        <v>0</v>
      </c>
      <c r="J252" s="66">
        <v>0</v>
      </c>
      <c r="K252" s="66">
        <v>0</v>
      </c>
      <c r="L252" s="66">
        <v>0</v>
      </c>
      <c r="M252" s="66">
        <v>0</v>
      </c>
      <c r="N252" s="66">
        <v>0</v>
      </c>
      <c r="O252" s="66">
        <v>0</v>
      </c>
      <c r="P252" s="66">
        <v>295</v>
      </c>
      <c r="Q252" s="66">
        <v>200</v>
      </c>
      <c r="R252" s="66">
        <v>503</v>
      </c>
      <c r="S252" s="66">
        <v>0</v>
      </c>
      <c r="T252" s="66">
        <v>0</v>
      </c>
      <c r="U252" s="66">
        <v>0</v>
      </c>
      <c r="V252" s="66">
        <v>0</v>
      </c>
      <c r="W252" s="66">
        <v>0</v>
      </c>
      <c r="X252" s="66">
        <v>37</v>
      </c>
      <c r="Y252" s="66">
        <v>30</v>
      </c>
      <c r="Z252" s="66">
        <v>0</v>
      </c>
      <c r="AA252" s="66">
        <v>0</v>
      </c>
      <c r="AB252" s="66">
        <v>0</v>
      </c>
      <c r="AC252" s="66">
        <v>30</v>
      </c>
      <c r="AD252" s="66">
        <v>0</v>
      </c>
      <c r="AE252" s="66">
        <v>0</v>
      </c>
      <c r="AF252" s="66">
        <v>0</v>
      </c>
      <c r="AG252" s="66">
        <v>0</v>
      </c>
      <c r="AH252" s="66">
        <v>0</v>
      </c>
      <c r="AI252" s="66">
        <v>0</v>
      </c>
      <c r="AJ252" s="66">
        <v>0</v>
      </c>
      <c r="AK252" s="66">
        <v>0</v>
      </c>
      <c r="AL252" s="66">
        <v>0</v>
      </c>
      <c r="AM252" s="66">
        <v>0</v>
      </c>
      <c r="AN252" s="66">
        <v>0</v>
      </c>
    </row>
    <row r="253" spans="1:40" ht="25.5" x14ac:dyDescent="0.2">
      <c r="A253" s="65" t="s">
        <v>359</v>
      </c>
      <c r="B253" s="66">
        <v>0</v>
      </c>
      <c r="C253" s="66">
        <v>0</v>
      </c>
      <c r="D253" s="66">
        <v>0</v>
      </c>
      <c r="E253" s="66">
        <v>0</v>
      </c>
      <c r="F253" s="66">
        <v>0</v>
      </c>
      <c r="G253" s="66">
        <v>0</v>
      </c>
      <c r="H253" s="66">
        <v>0</v>
      </c>
      <c r="I253" s="66">
        <v>0</v>
      </c>
      <c r="J253" s="66">
        <v>0</v>
      </c>
      <c r="K253" s="66">
        <v>0</v>
      </c>
      <c r="L253" s="66">
        <v>0</v>
      </c>
      <c r="M253" s="66">
        <v>0</v>
      </c>
      <c r="N253" s="66">
        <v>0</v>
      </c>
      <c r="O253" s="66">
        <v>0</v>
      </c>
      <c r="P253" s="66">
        <v>395</v>
      </c>
      <c r="Q253" s="66">
        <v>2207</v>
      </c>
      <c r="R253" s="66">
        <v>643</v>
      </c>
      <c r="S253" s="66">
        <v>0</v>
      </c>
      <c r="T253" s="66">
        <v>0</v>
      </c>
      <c r="U253" s="66">
        <v>0</v>
      </c>
      <c r="V253" s="66">
        <v>0</v>
      </c>
      <c r="W253" s="66">
        <v>0</v>
      </c>
      <c r="X253" s="66">
        <v>311</v>
      </c>
      <c r="Y253" s="66">
        <v>180</v>
      </c>
      <c r="Z253" s="66">
        <v>0</v>
      </c>
      <c r="AA253" s="66">
        <v>0</v>
      </c>
      <c r="AB253" s="66">
        <v>0</v>
      </c>
      <c r="AC253" s="66">
        <v>250</v>
      </c>
      <c r="AD253" s="66">
        <v>0</v>
      </c>
      <c r="AE253" s="66">
        <v>0</v>
      </c>
      <c r="AF253" s="66">
        <v>0</v>
      </c>
      <c r="AG253" s="66">
        <v>0</v>
      </c>
      <c r="AH253" s="66">
        <v>0</v>
      </c>
      <c r="AI253" s="66">
        <v>0</v>
      </c>
      <c r="AJ253" s="66">
        <v>0</v>
      </c>
      <c r="AK253" s="66">
        <v>0</v>
      </c>
      <c r="AL253" s="66">
        <v>0</v>
      </c>
      <c r="AM253" s="66">
        <v>0</v>
      </c>
      <c r="AN253" s="66">
        <v>0</v>
      </c>
    </row>
    <row r="254" spans="1:40" ht="25.5" x14ac:dyDescent="0.2">
      <c r="A254" s="65" t="s">
        <v>360</v>
      </c>
      <c r="B254" s="66">
        <v>0</v>
      </c>
      <c r="C254" s="66">
        <v>0</v>
      </c>
      <c r="D254" s="66">
        <v>0</v>
      </c>
      <c r="E254" s="66">
        <v>0</v>
      </c>
      <c r="F254" s="66">
        <v>0</v>
      </c>
      <c r="G254" s="66">
        <v>0</v>
      </c>
      <c r="H254" s="66">
        <v>0</v>
      </c>
      <c r="I254" s="66">
        <v>0</v>
      </c>
      <c r="J254" s="66">
        <v>0</v>
      </c>
      <c r="K254" s="66">
        <v>0</v>
      </c>
      <c r="L254" s="66">
        <v>0</v>
      </c>
      <c r="M254" s="66">
        <v>0</v>
      </c>
      <c r="N254" s="66">
        <v>0</v>
      </c>
      <c r="O254" s="66">
        <v>0</v>
      </c>
      <c r="P254" s="66">
        <v>0</v>
      </c>
      <c r="Q254" s="66">
        <v>1000</v>
      </c>
      <c r="R254" s="66">
        <v>0</v>
      </c>
      <c r="S254" s="66">
        <v>0</v>
      </c>
      <c r="T254" s="66">
        <v>0</v>
      </c>
      <c r="U254" s="66">
        <v>0</v>
      </c>
      <c r="V254" s="66">
        <v>0</v>
      </c>
      <c r="W254" s="66">
        <v>0</v>
      </c>
      <c r="X254" s="66">
        <v>0</v>
      </c>
      <c r="Y254" s="66">
        <v>0</v>
      </c>
      <c r="Z254" s="66">
        <v>0</v>
      </c>
      <c r="AA254" s="66">
        <v>0</v>
      </c>
      <c r="AB254" s="66">
        <v>0</v>
      </c>
      <c r="AC254" s="66">
        <v>0</v>
      </c>
      <c r="AD254" s="66">
        <v>0</v>
      </c>
      <c r="AE254" s="66">
        <v>0</v>
      </c>
      <c r="AF254" s="66">
        <v>0</v>
      </c>
      <c r="AG254" s="66">
        <v>0</v>
      </c>
      <c r="AH254" s="66">
        <v>0</v>
      </c>
      <c r="AI254" s="66">
        <v>0</v>
      </c>
      <c r="AJ254" s="66">
        <v>0</v>
      </c>
      <c r="AK254" s="66">
        <v>0</v>
      </c>
      <c r="AL254" s="66">
        <v>0</v>
      </c>
      <c r="AM254" s="66">
        <v>0</v>
      </c>
      <c r="AN254" s="66">
        <v>0</v>
      </c>
    </row>
    <row r="255" spans="1:40" ht="25.5" x14ac:dyDescent="0.2">
      <c r="A255" s="65" t="s">
        <v>361</v>
      </c>
      <c r="B255" s="66">
        <v>0</v>
      </c>
      <c r="C255" s="66">
        <v>0</v>
      </c>
      <c r="D255" s="66">
        <v>0</v>
      </c>
      <c r="E255" s="66">
        <v>0</v>
      </c>
      <c r="F255" s="66">
        <v>0</v>
      </c>
      <c r="G255" s="66">
        <v>0</v>
      </c>
      <c r="H255" s="66">
        <v>0</v>
      </c>
      <c r="I255" s="66">
        <v>0</v>
      </c>
      <c r="J255" s="66">
        <v>0</v>
      </c>
      <c r="K255" s="66">
        <v>0</v>
      </c>
      <c r="L255" s="66">
        <v>0</v>
      </c>
      <c r="M255" s="66">
        <v>0</v>
      </c>
      <c r="N255" s="66">
        <v>0</v>
      </c>
      <c r="O255" s="66">
        <v>0</v>
      </c>
      <c r="P255" s="66">
        <v>0</v>
      </c>
      <c r="Q255" s="66">
        <v>0</v>
      </c>
      <c r="R255" s="66">
        <v>0</v>
      </c>
      <c r="S255" s="66">
        <v>0</v>
      </c>
      <c r="T255" s="66">
        <v>0</v>
      </c>
      <c r="U255" s="66">
        <v>0</v>
      </c>
      <c r="V255" s="66">
        <v>0</v>
      </c>
      <c r="W255" s="66">
        <v>0</v>
      </c>
      <c r="X255" s="66">
        <v>0</v>
      </c>
      <c r="Y255" s="66">
        <v>0</v>
      </c>
      <c r="Z255" s="66">
        <v>0</v>
      </c>
      <c r="AA255" s="66">
        <v>0</v>
      </c>
      <c r="AB255" s="66">
        <v>0</v>
      </c>
      <c r="AC255" s="66">
        <v>0</v>
      </c>
      <c r="AD255" s="66">
        <v>0</v>
      </c>
      <c r="AE255" s="66">
        <v>0</v>
      </c>
      <c r="AF255" s="66">
        <v>0</v>
      </c>
      <c r="AG255" s="66">
        <v>0</v>
      </c>
      <c r="AH255" s="66">
        <v>0</v>
      </c>
      <c r="AI255" s="66">
        <v>4650</v>
      </c>
      <c r="AJ255" s="66">
        <v>0</v>
      </c>
      <c r="AK255" s="66">
        <v>0</v>
      </c>
      <c r="AL255" s="66">
        <v>0</v>
      </c>
      <c r="AM255" s="66">
        <v>0</v>
      </c>
      <c r="AN255" s="66">
        <v>0</v>
      </c>
    </row>
    <row r="256" spans="1:40" ht="12.75" x14ac:dyDescent="0.2">
      <c r="A256" s="65" t="s">
        <v>362</v>
      </c>
      <c r="B256" s="66">
        <v>0</v>
      </c>
      <c r="C256" s="66">
        <v>0</v>
      </c>
      <c r="D256" s="66">
        <v>0</v>
      </c>
      <c r="E256" s="66">
        <v>0</v>
      </c>
      <c r="F256" s="66">
        <v>0</v>
      </c>
      <c r="G256" s="66">
        <v>0</v>
      </c>
      <c r="H256" s="66">
        <v>0</v>
      </c>
      <c r="I256" s="66">
        <v>0</v>
      </c>
      <c r="J256" s="66">
        <v>0</v>
      </c>
      <c r="K256" s="66">
        <v>0</v>
      </c>
      <c r="L256" s="66">
        <v>0</v>
      </c>
      <c r="M256" s="66">
        <v>0</v>
      </c>
      <c r="N256" s="66">
        <v>0</v>
      </c>
      <c r="O256" s="66">
        <v>0</v>
      </c>
      <c r="P256" s="66">
        <v>0</v>
      </c>
      <c r="Q256" s="66">
        <v>0</v>
      </c>
      <c r="R256" s="66">
        <v>0</v>
      </c>
      <c r="S256" s="66">
        <v>0</v>
      </c>
      <c r="T256" s="66">
        <v>0</v>
      </c>
      <c r="U256" s="66">
        <v>0</v>
      </c>
      <c r="V256" s="66">
        <v>0</v>
      </c>
      <c r="W256" s="66">
        <v>0</v>
      </c>
      <c r="X256" s="66">
        <v>0</v>
      </c>
      <c r="Y256" s="66">
        <v>0</v>
      </c>
      <c r="Z256" s="66">
        <v>0</v>
      </c>
      <c r="AA256" s="66">
        <v>0</v>
      </c>
      <c r="AB256" s="66">
        <v>0</v>
      </c>
      <c r="AC256" s="66">
        <v>0</v>
      </c>
      <c r="AD256" s="66">
        <v>0</v>
      </c>
      <c r="AE256" s="66">
        <v>0</v>
      </c>
      <c r="AF256" s="66">
        <v>0</v>
      </c>
      <c r="AG256" s="66">
        <v>0</v>
      </c>
      <c r="AH256" s="66">
        <v>0</v>
      </c>
      <c r="AI256" s="66">
        <v>0</v>
      </c>
      <c r="AJ256" s="66">
        <v>350</v>
      </c>
      <c r="AK256" s="66">
        <v>0</v>
      </c>
      <c r="AL256" s="66">
        <v>3780</v>
      </c>
      <c r="AM256" s="66">
        <v>0</v>
      </c>
      <c r="AN256" s="66">
        <v>0</v>
      </c>
    </row>
    <row r="257" spans="1:40" ht="25.5" x14ac:dyDescent="0.2">
      <c r="A257" s="65" t="s">
        <v>363</v>
      </c>
      <c r="B257" s="66">
        <v>0</v>
      </c>
      <c r="C257" s="66">
        <v>0</v>
      </c>
      <c r="D257" s="66">
        <v>0</v>
      </c>
      <c r="E257" s="66">
        <v>0</v>
      </c>
      <c r="F257" s="66">
        <v>0</v>
      </c>
      <c r="G257" s="66">
        <v>0</v>
      </c>
      <c r="H257" s="66">
        <v>0</v>
      </c>
      <c r="I257" s="66">
        <v>0</v>
      </c>
      <c r="J257" s="66">
        <v>0</v>
      </c>
      <c r="K257" s="66">
        <v>0</v>
      </c>
      <c r="L257" s="66">
        <v>0</v>
      </c>
      <c r="M257" s="66">
        <v>0</v>
      </c>
      <c r="N257" s="66">
        <v>0</v>
      </c>
      <c r="O257" s="66">
        <v>0</v>
      </c>
      <c r="P257" s="66">
        <v>0</v>
      </c>
      <c r="Q257" s="66">
        <v>0</v>
      </c>
      <c r="R257" s="66">
        <v>0</v>
      </c>
      <c r="S257" s="66">
        <v>0</v>
      </c>
      <c r="T257" s="66">
        <v>0</v>
      </c>
      <c r="U257" s="66">
        <v>0</v>
      </c>
      <c r="V257" s="66">
        <v>0</v>
      </c>
      <c r="W257" s="66">
        <v>0</v>
      </c>
      <c r="X257" s="66">
        <v>0</v>
      </c>
      <c r="Y257" s="66">
        <v>0</v>
      </c>
      <c r="Z257" s="66">
        <v>0</v>
      </c>
      <c r="AA257" s="66">
        <v>0</v>
      </c>
      <c r="AB257" s="66">
        <v>0</v>
      </c>
      <c r="AC257" s="66">
        <v>0</v>
      </c>
      <c r="AD257" s="66">
        <v>0</v>
      </c>
      <c r="AE257" s="66">
        <v>0</v>
      </c>
      <c r="AF257" s="66">
        <v>0</v>
      </c>
      <c r="AG257" s="66">
        <v>0</v>
      </c>
      <c r="AH257" s="66">
        <v>0</v>
      </c>
      <c r="AI257" s="66">
        <v>0</v>
      </c>
      <c r="AJ257" s="66">
        <v>0</v>
      </c>
      <c r="AK257" s="66">
        <v>0</v>
      </c>
      <c r="AL257" s="66">
        <v>4</v>
      </c>
      <c r="AM257" s="66">
        <v>0</v>
      </c>
      <c r="AN257" s="66">
        <v>0</v>
      </c>
    </row>
    <row r="258" spans="1:40" ht="25.5" x14ac:dyDescent="0.2">
      <c r="A258" s="65" t="s">
        <v>364</v>
      </c>
      <c r="B258" s="66">
        <v>0</v>
      </c>
      <c r="C258" s="66">
        <v>0</v>
      </c>
      <c r="D258" s="66">
        <v>0</v>
      </c>
      <c r="E258" s="66">
        <v>0</v>
      </c>
      <c r="F258" s="66">
        <v>0</v>
      </c>
      <c r="G258" s="66">
        <v>0</v>
      </c>
      <c r="H258" s="66">
        <v>0</v>
      </c>
      <c r="I258" s="66">
        <v>0</v>
      </c>
      <c r="J258" s="66">
        <v>0</v>
      </c>
      <c r="K258" s="66">
        <v>0</v>
      </c>
      <c r="L258" s="66">
        <v>0</v>
      </c>
      <c r="M258" s="66">
        <v>0</v>
      </c>
      <c r="N258" s="66">
        <v>0</v>
      </c>
      <c r="O258" s="66">
        <v>0</v>
      </c>
      <c r="P258" s="66">
        <v>0</v>
      </c>
      <c r="Q258" s="66">
        <v>0</v>
      </c>
      <c r="R258" s="66">
        <v>0</v>
      </c>
      <c r="S258" s="66">
        <v>0</v>
      </c>
      <c r="T258" s="66">
        <v>0</v>
      </c>
      <c r="U258" s="66">
        <v>0</v>
      </c>
      <c r="V258" s="66">
        <v>0</v>
      </c>
      <c r="W258" s="66">
        <v>0</v>
      </c>
      <c r="X258" s="66">
        <v>0</v>
      </c>
      <c r="Y258" s="66">
        <v>0</v>
      </c>
      <c r="Z258" s="66">
        <v>0</v>
      </c>
      <c r="AA258" s="66">
        <v>0</v>
      </c>
      <c r="AB258" s="66">
        <v>0</v>
      </c>
      <c r="AC258" s="66">
        <v>0</v>
      </c>
      <c r="AD258" s="66">
        <v>0</v>
      </c>
      <c r="AE258" s="66">
        <v>0</v>
      </c>
      <c r="AF258" s="66">
        <v>0</v>
      </c>
      <c r="AG258" s="66">
        <v>0</v>
      </c>
      <c r="AH258" s="66">
        <v>0</v>
      </c>
      <c r="AI258" s="66">
        <v>0</v>
      </c>
      <c r="AJ258" s="66">
        <v>0</v>
      </c>
      <c r="AK258" s="66">
        <v>0</v>
      </c>
      <c r="AL258" s="66">
        <v>18</v>
      </c>
      <c r="AM258" s="66">
        <v>0</v>
      </c>
      <c r="AN258" s="66">
        <v>0</v>
      </c>
    </row>
    <row r="259" spans="1:40" ht="25.5" x14ac:dyDescent="0.2">
      <c r="A259" s="65" t="s">
        <v>365</v>
      </c>
      <c r="B259" s="66">
        <v>0</v>
      </c>
      <c r="C259" s="66">
        <v>0</v>
      </c>
      <c r="D259" s="66">
        <v>0</v>
      </c>
      <c r="E259" s="66">
        <v>0</v>
      </c>
      <c r="F259" s="66">
        <v>0</v>
      </c>
      <c r="G259" s="66">
        <v>0</v>
      </c>
      <c r="H259" s="66">
        <v>0</v>
      </c>
      <c r="I259" s="66">
        <v>0</v>
      </c>
      <c r="J259" s="66">
        <v>0</v>
      </c>
      <c r="K259" s="66">
        <v>0</v>
      </c>
      <c r="L259" s="66">
        <v>0</v>
      </c>
      <c r="M259" s="66">
        <v>0</v>
      </c>
      <c r="N259" s="66">
        <v>0</v>
      </c>
      <c r="O259" s="66">
        <v>0</v>
      </c>
      <c r="P259" s="66">
        <v>0</v>
      </c>
      <c r="Q259" s="66">
        <v>0</v>
      </c>
      <c r="R259" s="66">
        <v>0</v>
      </c>
      <c r="S259" s="66">
        <v>0</v>
      </c>
      <c r="T259" s="66">
        <v>0</v>
      </c>
      <c r="U259" s="66">
        <v>0</v>
      </c>
      <c r="V259" s="66">
        <v>0</v>
      </c>
      <c r="W259" s="66">
        <v>0</v>
      </c>
      <c r="X259" s="66">
        <v>0</v>
      </c>
      <c r="Y259" s="66">
        <v>0</v>
      </c>
      <c r="Z259" s="66">
        <v>0</v>
      </c>
      <c r="AA259" s="66">
        <v>0</v>
      </c>
      <c r="AB259" s="66">
        <v>0</v>
      </c>
      <c r="AC259" s="66">
        <v>0</v>
      </c>
      <c r="AD259" s="66">
        <v>0</v>
      </c>
      <c r="AE259" s="66">
        <v>0</v>
      </c>
      <c r="AF259" s="66">
        <v>0</v>
      </c>
      <c r="AG259" s="66">
        <v>0</v>
      </c>
      <c r="AH259" s="66">
        <v>0</v>
      </c>
      <c r="AI259" s="66">
        <v>0</v>
      </c>
      <c r="AJ259" s="66">
        <v>0</v>
      </c>
      <c r="AK259" s="66">
        <v>1</v>
      </c>
      <c r="AL259" s="66">
        <v>0</v>
      </c>
      <c r="AM259" s="66">
        <v>0</v>
      </c>
      <c r="AN259" s="66">
        <v>0</v>
      </c>
    </row>
    <row r="260" spans="1:40" ht="12.75" x14ac:dyDescent="0.2">
      <c r="A260" s="65" t="s">
        <v>366</v>
      </c>
      <c r="B260" s="66">
        <v>0</v>
      </c>
      <c r="C260" s="66">
        <v>0</v>
      </c>
      <c r="D260" s="66">
        <v>0</v>
      </c>
      <c r="E260" s="66">
        <v>0</v>
      </c>
      <c r="F260" s="66">
        <v>0</v>
      </c>
      <c r="G260" s="66">
        <v>0</v>
      </c>
      <c r="H260" s="66">
        <v>0</v>
      </c>
      <c r="I260" s="66">
        <v>0</v>
      </c>
      <c r="J260" s="66">
        <v>0</v>
      </c>
      <c r="K260" s="66">
        <v>0</v>
      </c>
      <c r="L260" s="66">
        <v>0</v>
      </c>
      <c r="M260" s="66">
        <v>0</v>
      </c>
      <c r="N260" s="66">
        <v>0</v>
      </c>
      <c r="O260" s="66">
        <v>0</v>
      </c>
      <c r="P260" s="66">
        <v>0</v>
      </c>
      <c r="Q260" s="66">
        <v>0</v>
      </c>
      <c r="R260" s="66">
        <v>0</v>
      </c>
      <c r="S260" s="66">
        <v>0</v>
      </c>
      <c r="T260" s="66">
        <v>0</v>
      </c>
      <c r="U260" s="66">
        <v>0</v>
      </c>
      <c r="V260" s="66">
        <v>0</v>
      </c>
      <c r="W260" s="66">
        <v>0</v>
      </c>
      <c r="X260" s="66">
        <v>0</v>
      </c>
      <c r="Y260" s="66">
        <v>0</v>
      </c>
      <c r="Z260" s="66">
        <v>0</v>
      </c>
      <c r="AA260" s="66">
        <v>0</v>
      </c>
      <c r="AB260" s="66">
        <v>0</v>
      </c>
      <c r="AC260" s="66">
        <v>0</v>
      </c>
      <c r="AD260" s="66">
        <v>0</v>
      </c>
      <c r="AE260" s="66">
        <v>0</v>
      </c>
      <c r="AF260" s="66">
        <v>0</v>
      </c>
      <c r="AG260" s="66">
        <v>0</v>
      </c>
      <c r="AH260" s="66">
        <v>0</v>
      </c>
      <c r="AI260" s="66">
        <v>23362</v>
      </c>
      <c r="AJ260" s="66">
        <v>46590</v>
      </c>
      <c r="AK260" s="66">
        <v>0</v>
      </c>
      <c r="AL260" s="66">
        <v>0</v>
      </c>
      <c r="AM260" s="66">
        <v>0</v>
      </c>
      <c r="AN260" s="66">
        <v>0</v>
      </c>
    </row>
    <row r="261" spans="1:40" ht="25.5" x14ac:dyDescent="0.2">
      <c r="A261" s="65" t="s">
        <v>367</v>
      </c>
      <c r="B261" s="66">
        <v>3</v>
      </c>
      <c r="C261" s="66">
        <v>40</v>
      </c>
      <c r="D261" s="66">
        <v>200</v>
      </c>
      <c r="E261" s="66">
        <v>0</v>
      </c>
      <c r="F261" s="66">
        <v>0</v>
      </c>
      <c r="G261" s="66">
        <v>1200</v>
      </c>
      <c r="H261" s="66">
        <v>760</v>
      </c>
      <c r="I261" s="66">
        <v>302</v>
      </c>
      <c r="J261" s="66">
        <v>199</v>
      </c>
      <c r="K261" s="66">
        <v>85</v>
      </c>
      <c r="L261" s="66">
        <v>0</v>
      </c>
      <c r="M261" s="66">
        <v>0</v>
      </c>
      <c r="N261" s="66">
        <v>1990</v>
      </c>
      <c r="O261" s="66">
        <v>0</v>
      </c>
      <c r="P261" s="66">
        <v>1100</v>
      </c>
      <c r="Q261" s="66">
        <v>50</v>
      </c>
      <c r="R261" s="66">
        <v>1000</v>
      </c>
      <c r="S261" s="66">
        <v>0</v>
      </c>
      <c r="T261" s="66">
        <v>0</v>
      </c>
      <c r="U261" s="66">
        <v>0</v>
      </c>
      <c r="V261" s="66">
        <v>2285</v>
      </c>
      <c r="W261" s="66">
        <v>2285</v>
      </c>
      <c r="X261" s="66">
        <v>580</v>
      </c>
      <c r="Y261" s="66">
        <v>730</v>
      </c>
      <c r="Z261" s="66">
        <v>590</v>
      </c>
      <c r="AA261" s="66">
        <v>915</v>
      </c>
      <c r="AB261" s="66">
        <v>330</v>
      </c>
      <c r="AC261" s="66">
        <v>840</v>
      </c>
      <c r="AD261" s="66">
        <v>0</v>
      </c>
      <c r="AE261" s="66">
        <v>0</v>
      </c>
      <c r="AF261" s="66">
        <v>0</v>
      </c>
      <c r="AG261" s="66">
        <v>0</v>
      </c>
      <c r="AH261" s="66">
        <v>0</v>
      </c>
      <c r="AI261" s="66">
        <v>0</v>
      </c>
      <c r="AJ261" s="66">
        <v>0</v>
      </c>
      <c r="AK261" s="66">
        <v>0</v>
      </c>
      <c r="AL261" s="66">
        <v>120</v>
      </c>
      <c r="AM261" s="66">
        <v>0</v>
      </c>
      <c r="AN261" s="66">
        <v>0</v>
      </c>
    </row>
    <row r="262" spans="1:40" ht="12.75" x14ac:dyDescent="0.2">
      <c r="A262" s="65" t="s">
        <v>368</v>
      </c>
      <c r="B262" s="66">
        <v>0</v>
      </c>
      <c r="C262" s="66">
        <v>25</v>
      </c>
      <c r="D262" s="66">
        <v>343</v>
      </c>
      <c r="E262" s="66">
        <v>0</v>
      </c>
      <c r="F262" s="66">
        <v>0</v>
      </c>
      <c r="G262" s="66">
        <v>610</v>
      </c>
      <c r="H262" s="66">
        <v>0</v>
      </c>
      <c r="I262" s="66">
        <v>1</v>
      </c>
      <c r="J262" s="66">
        <v>0</v>
      </c>
      <c r="K262" s="66">
        <v>388</v>
      </c>
      <c r="L262" s="66">
        <v>0</v>
      </c>
      <c r="M262" s="66">
        <v>0</v>
      </c>
      <c r="N262" s="66">
        <v>5</v>
      </c>
      <c r="O262" s="66">
        <v>0</v>
      </c>
      <c r="P262" s="66">
        <v>715</v>
      </c>
      <c r="Q262" s="66">
        <v>0</v>
      </c>
      <c r="R262" s="66">
        <v>39</v>
      </c>
      <c r="S262" s="66">
        <v>0</v>
      </c>
      <c r="T262" s="66">
        <v>0</v>
      </c>
      <c r="U262" s="66">
        <v>0</v>
      </c>
      <c r="V262" s="66">
        <v>50</v>
      </c>
      <c r="W262" s="66">
        <v>1200</v>
      </c>
      <c r="X262" s="66">
        <v>0</v>
      </c>
      <c r="Y262" s="66">
        <v>0</v>
      </c>
      <c r="Z262" s="66">
        <v>0</v>
      </c>
      <c r="AA262" s="66">
        <v>0</v>
      </c>
      <c r="AB262" s="66">
        <v>0</v>
      </c>
      <c r="AC262" s="66">
        <v>412</v>
      </c>
      <c r="AD262" s="66">
        <v>0</v>
      </c>
      <c r="AE262" s="66">
        <v>0</v>
      </c>
      <c r="AF262" s="66">
        <v>0</v>
      </c>
      <c r="AG262" s="66">
        <v>0</v>
      </c>
      <c r="AH262" s="66">
        <v>0</v>
      </c>
      <c r="AI262" s="66">
        <v>0</v>
      </c>
      <c r="AJ262" s="66">
        <v>0</v>
      </c>
      <c r="AK262" s="66">
        <v>0</v>
      </c>
      <c r="AL262" s="66">
        <v>10</v>
      </c>
      <c r="AM262" s="66">
        <v>0</v>
      </c>
      <c r="AN262" s="66">
        <v>0</v>
      </c>
    </row>
    <row r="263" spans="1:40" ht="12.75" x14ac:dyDescent="0.2">
      <c r="A263" s="65" t="s">
        <v>369</v>
      </c>
      <c r="B263" s="66">
        <v>0</v>
      </c>
      <c r="C263" s="66">
        <v>0</v>
      </c>
      <c r="D263" s="66">
        <v>0</v>
      </c>
      <c r="E263" s="66">
        <v>0</v>
      </c>
      <c r="F263" s="66">
        <v>0</v>
      </c>
      <c r="G263" s="66">
        <v>0</v>
      </c>
      <c r="H263" s="66">
        <v>0</v>
      </c>
      <c r="I263" s="66">
        <v>0</v>
      </c>
      <c r="J263" s="66">
        <v>0</v>
      </c>
      <c r="K263" s="66">
        <v>0</v>
      </c>
      <c r="L263" s="66">
        <v>0</v>
      </c>
      <c r="M263" s="66">
        <v>0</v>
      </c>
      <c r="N263" s="66">
        <v>0</v>
      </c>
      <c r="O263" s="66">
        <v>0</v>
      </c>
      <c r="P263" s="66">
        <v>0</v>
      </c>
      <c r="Q263" s="66">
        <v>100</v>
      </c>
      <c r="R263" s="66">
        <v>0</v>
      </c>
      <c r="S263" s="66">
        <v>0</v>
      </c>
      <c r="T263" s="66">
        <v>0</v>
      </c>
      <c r="U263" s="66">
        <v>0</v>
      </c>
      <c r="V263" s="66">
        <v>0</v>
      </c>
      <c r="W263" s="66">
        <v>0</v>
      </c>
      <c r="X263" s="66">
        <v>0</v>
      </c>
      <c r="Y263" s="66">
        <v>0</v>
      </c>
      <c r="Z263" s="66">
        <v>0</v>
      </c>
      <c r="AA263" s="66">
        <v>0</v>
      </c>
      <c r="AB263" s="66">
        <v>0</v>
      </c>
      <c r="AC263" s="66">
        <v>0</v>
      </c>
      <c r="AD263" s="66">
        <v>0</v>
      </c>
      <c r="AE263" s="66">
        <v>0</v>
      </c>
      <c r="AF263" s="66">
        <v>0</v>
      </c>
      <c r="AG263" s="66">
        <v>0</v>
      </c>
      <c r="AH263" s="66">
        <v>0</v>
      </c>
      <c r="AI263" s="66">
        <v>0</v>
      </c>
      <c r="AJ263" s="66">
        <v>0</v>
      </c>
      <c r="AK263" s="66">
        <v>0</v>
      </c>
      <c r="AL263" s="66">
        <v>0</v>
      </c>
      <c r="AM263" s="66">
        <v>0</v>
      </c>
      <c r="AN263" s="66">
        <v>0</v>
      </c>
    </row>
    <row r="264" spans="1:40" ht="25.5" x14ac:dyDescent="0.2">
      <c r="A264" s="65" t="s">
        <v>370</v>
      </c>
      <c r="B264" s="66">
        <v>0</v>
      </c>
      <c r="C264" s="66">
        <v>0</v>
      </c>
      <c r="D264" s="66">
        <v>0</v>
      </c>
      <c r="E264" s="66">
        <v>0</v>
      </c>
      <c r="F264" s="66">
        <v>0</v>
      </c>
      <c r="G264" s="66">
        <v>0</v>
      </c>
      <c r="H264" s="66">
        <v>0</v>
      </c>
      <c r="I264" s="66">
        <v>0</v>
      </c>
      <c r="J264" s="66">
        <v>0</v>
      </c>
      <c r="K264" s="66">
        <v>0</v>
      </c>
      <c r="L264" s="66">
        <v>0</v>
      </c>
      <c r="M264" s="66">
        <v>0</v>
      </c>
      <c r="N264" s="66">
        <v>149</v>
      </c>
      <c r="O264" s="66">
        <v>0</v>
      </c>
      <c r="P264" s="66">
        <v>0</v>
      </c>
      <c r="Q264" s="66">
        <v>161</v>
      </c>
      <c r="R264" s="66">
        <v>0</v>
      </c>
      <c r="S264" s="66">
        <v>0</v>
      </c>
      <c r="T264" s="66">
        <v>0</v>
      </c>
      <c r="U264" s="66">
        <v>0</v>
      </c>
      <c r="V264" s="66">
        <v>0</v>
      </c>
      <c r="W264" s="66">
        <v>0</v>
      </c>
      <c r="X264" s="66">
        <v>0</v>
      </c>
      <c r="Y264" s="66">
        <v>0</v>
      </c>
      <c r="Z264" s="66">
        <v>0</v>
      </c>
      <c r="AA264" s="66">
        <v>0</v>
      </c>
      <c r="AB264" s="66">
        <v>0</v>
      </c>
      <c r="AC264" s="66">
        <v>0</v>
      </c>
      <c r="AD264" s="66">
        <v>0</v>
      </c>
      <c r="AE264" s="66">
        <v>0</v>
      </c>
      <c r="AF264" s="66">
        <v>0</v>
      </c>
      <c r="AG264" s="66">
        <v>0</v>
      </c>
      <c r="AH264" s="66">
        <v>0</v>
      </c>
      <c r="AI264" s="66">
        <v>0</v>
      </c>
      <c r="AJ264" s="66">
        <v>0</v>
      </c>
      <c r="AK264" s="66">
        <v>0</v>
      </c>
      <c r="AL264" s="66">
        <v>0</v>
      </c>
      <c r="AM264" s="66">
        <v>0</v>
      </c>
      <c r="AN264" s="66">
        <v>0</v>
      </c>
    </row>
    <row r="265" spans="1:40" ht="25.5" x14ac:dyDescent="0.2">
      <c r="A265" s="65" t="s">
        <v>371</v>
      </c>
      <c r="B265" s="66">
        <v>0</v>
      </c>
      <c r="C265" s="66">
        <v>0</v>
      </c>
      <c r="D265" s="66">
        <v>0</v>
      </c>
      <c r="E265" s="66">
        <v>0</v>
      </c>
      <c r="F265" s="66">
        <v>0</v>
      </c>
      <c r="G265" s="66">
        <v>0</v>
      </c>
      <c r="H265" s="66">
        <v>0</v>
      </c>
      <c r="I265" s="66">
        <v>0</v>
      </c>
      <c r="J265" s="66">
        <v>0</v>
      </c>
      <c r="K265" s="66">
        <v>0</v>
      </c>
      <c r="L265" s="66">
        <v>0</v>
      </c>
      <c r="M265" s="66">
        <v>0</v>
      </c>
      <c r="N265" s="66">
        <v>76</v>
      </c>
      <c r="O265" s="66">
        <v>0</v>
      </c>
      <c r="P265" s="66">
        <v>0</v>
      </c>
      <c r="Q265" s="66">
        <v>160</v>
      </c>
      <c r="R265" s="66">
        <v>0</v>
      </c>
      <c r="S265" s="66">
        <v>0</v>
      </c>
      <c r="T265" s="66">
        <v>0</v>
      </c>
      <c r="U265" s="66">
        <v>0</v>
      </c>
      <c r="V265" s="66">
        <v>0</v>
      </c>
      <c r="W265" s="66">
        <v>0</v>
      </c>
      <c r="X265" s="66">
        <v>0</v>
      </c>
      <c r="Y265" s="66">
        <v>0</v>
      </c>
      <c r="Z265" s="66">
        <v>0</v>
      </c>
      <c r="AA265" s="66">
        <v>0</v>
      </c>
      <c r="AB265" s="66">
        <v>0</v>
      </c>
      <c r="AC265" s="66">
        <v>0</v>
      </c>
      <c r="AD265" s="66">
        <v>0</v>
      </c>
      <c r="AE265" s="66">
        <v>0</v>
      </c>
      <c r="AF265" s="66">
        <v>0</v>
      </c>
      <c r="AG265" s="66">
        <v>0</v>
      </c>
      <c r="AH265" s="66">
        <v>0</v>
      </c>
      <c r="AI265" s="66">
        <v>0</v>
      </c>
      <c r="AJ265" s="66">
        <v>0</v>
      </c>
      <c r="AK265" s="66">
        <v>0</v>
      </c>
      <c r="AL265" s="66">
        <v>0</v>
      </c>
      <c r="AM265" s="66">
        <v>0</v>
      </c>
      <c r="AN265" s="66">
        <v>0</v>
      </c>
    </row>
    <row r="266" spans="1:40" ht="12.75" x14ac:dyDescent="0.2">
      <c r="A266" s="65" t="s">
        <v>372</v>
      </c>
      <c r="B266" s="66">
        <v>0</v>
      </c>
      <c r="C266" s="66">
        <v>0</v>
      </c>
      <c r="D266" s="66">
        <v>0</v>
      </c>
      <c r="E266" s="66">
        <v>0</v>
      </c>
      <c r="F266" s="66">
        <v>0</v>
      </c>
      <c r="G266" s="66">
        <v>0</v>
      </c>
      <c r="H266" s="66">
        <v>0</v>
      </c>
      <c r="I266" s="66">
        <v>0</v>
      </c>
      <c r="J266" s="66">
        <v>0</v>
      </c>
      <c r="K266" s="66">
        <v>0</v>
      </c>
      <c r="L266" s="66">
        <v>0</v>
      </c>
      <c r="M266" s="66">
        <v>0</v>
      </c>
      <c r="N266" s="66">
        <v>0</v>
      </c>
      <c r="O266" s="66">
        <v>0</v>
      </c>
      <c r="P266" s="66">
        <v>0</v>
      </c>
      <c r="Q266" s="66">
        <v>30</v>
      </c>
      <c r="R266" s="66">
        <v>0</v>
      </c>
      <c r="S266" s="66">
        <v>0</v>
      </c>
      <c r="T266" s="66">
        <v>0</v>
      </c>
      <c r="U266" s="66">
        <v>0</v>
      </c>
      <c r="V266" s="66">
        <v>0</v>
      </c>
      <c r="W266" s="66">
        <v>0</v>
      </c>
      <c r="X266" s="66">
        <v>0</v>
      </c>
      <c r="Y266" s="66">
        <v>0</v>
      </c>
      <c r="Z266" s="66">
        <v>0</v>
      </c>
      <c r="AA266" s="66">
        <v>0</v>
      </c>
      <c r="AB266" s="66">
        <v>0</v>
      </c>
      <c r="AC266" s="66">
        <v>0</v>
      </c>
      <c r="AD266" s="66">
        <v>0</v>
      </c>
      <c r="AE266" s="66">
        <v>0</v>
      </c>
      <c r="AF266" s="66">
        <v>0</v>
      </c>
      <c r="AG266" s="66">
        <v>0</v>
      </c>
      <c r="AH266" s="66">
        <v>0</v>
      </c>
      <c r="AI266" s="66">
        <v>0</v>
      </c>
      <c r="AJ266" s="66">
        <v>0</v>
      </c>
      <c r="AK266" s="66">
        <v>0</v>
      </c>
      <c r="AL266" s="66">
        <v>0</v>
      </c>
      <c r="AM266" s="66">
        <v>0</v>
      </c>
      <c r="AN266" s="66">
        <v>0</v>
      </c>
    </row>
    <row r="267" spans="1:40" ht="12.75" x14ac:dyDescent="0.2">
      <c r="A267" s="65" t="s">
        <v>373</v>
      </c>
      <c r="B267" s="66">
        <v>0</v>
      </c>
      <c r="C267" s="66">
        <v>0</v>
      </c>
      <c r="D267" s="66">
        <v>0</v>
      </c>
      <c r="E267" s="66">
        <v>0</v>
      </c>
      <c r="F267" s="66">
        <v>0</v>
      </c>
      <c r="G267" s="66">
        <v>0</v>
      </c>
      <c r="H267" s="66">
        <v>0</v>
      </c>
      <c r="I267" s="66">
        <v>0</v>
      </c>
      <c r="J267" s="66">
        <v>0</v>
      </c>
      <c r="K267" s="66">
        <v>0</v>
      </c>
      <c r="L267" s="66">
        <v>0</v>
      </c>
      <c r="M267" s="66">
        <v>0</v>
      </c>
      <c r="N267" s="66">
        <v>0</v>
      </c>
      <c r="O267" s="66">
        <v>0</v>
      </c>
      <c r="P267" s="66">
        <v>0</v>
      </c>
      <c r="Q267" s="66">
        <v>0</v>
      </c>
      <c r="R267" s="66">
        <v>0</v>
      </c>
      <c r="S267" s="66">
        <v>0</v>
      </c>
      <c r="T267" s="66">
        <v>0</v>
      </c>
      <c r="U267" s="66">
        <v>0</v>
      </c>
      <c r="V267" s="66">
        <v>0</v>
      </c>
      <c r="W267" s="66">
        <v>0</v>
      </c>
      <c r="X267" s="66">
        <v>0</v>
      </c>
      <c r="Y267" s="66">
        <v>0</v>
      </c>
      <c r="Z267" s="66">
        <v>0</v>
      </c>
      <c r="AA267" s="66">
        <v>0</v>
      </c>
      <c r="AB267" s="66">
        <v>0</v>
      </c>
      <c r="AC267" s="66">
        <v>0</v>
      </c>
      <c r="AD267" s="66">
        <v>0</v>
      </c>
      <c r="AE267" s="66">
        <v>0</v>
      </c>
      <c r="AF267" s="66">
        <v>0</v>
      </c>
      <c r="AG267" s="66">
        <v>0</v>
      </c>
      <c r="AH267" s="66">
        <v>0</v>
      </c>
      <c r="AI267" s="66">
        <v>70</v>
      </c>
      <c r="AJ267" s="66">
        <v>0</v>
      </c>
      <c r="AK267" s="66">
        <v>0</v>
      </c>
      <c r="AL267" s="66">
        <v>0</v>
      </c>
      <c r="AM267" s="66">
        <v>0</v>
      </c>
      <c r="AN267" s="66">
        <v>0</v>
      </c>
    </row>
    <row r="268" spans="1:40" ht="25.5" x14ac:dyDescent="0.2">
      <c r="A268" s="65" t="s">
        <v>374</v>
      </c>
      <c r="B268" s="66">
        <v>0</v>
      </c>
      <c r="C268" s="66">
        <v>0</v>
      </c>
      <c r="D268" s="66">
        <v>0</v>
      </c>
      <c r="E268" s="66">
        <v>0</v>
      </c>
      <c r="F268" s="66">
        <v>0</v>
      </c>
      <c r="G268" s="66">
        <v>0</v>
      </c>
      <c r="H268" s="66">
        <v>0</v>
      </c>
      <c r="I268" s="66">
        <v>0</v>
      </c>
      <c r="J268" s="66">
        <v>0</v>
      </c>
      <c r="K268" s="66">
        <v>0</v>
      </c>
      <c r="L268" s="66">
        <v>0</v>
      </c>
      <c r="M268" s="66">
        <v>0</v>
      </c>
      <c r="N268" s="66">
        <v>0</v>
      </c>
      <c r="O268" s="66">
        <v>0</v>
      </c>
      <c r="P268" s="66">
        <v>4</v>
      </c>
      <c r="Q268" s="66">
        <v>0</v>
      </c>
      <c r="R268" s="66">
        <v>0</v>
      </c>
      <c r="S268" s="66">
        <v>0</v>
      </c>
      <c r="T268" s="66">
        <v>0</v>
      </c>
      <c r="U268" s="66">
        <v>0</v>
      </c>
      <c r="V268" s="66">
        <v>0</v>
      </c>
      <c r="W268" s="66">
        <v>0</v>
      </c>
      <c r="X268" s="66">
        <v>0</v>
      </c>
      <c r="Y268" s="66">
        <v>0</v>
      </c>
      <c r="Z268" s="66">
        <v>0</v>
      </c>
      <c r="AA268" s="66">
        <v>0</v>
      </c>
      <c r="AB268" s="66">
        <v>0</v>
      </c>
      <c r="AC268" s="66">
        <v>0</v>
      </c>
      <c r="AD268" s="66">
        <v>0</v>
      </c>
      <c r="AE268" s="66">
        <v>0</v>
      </c>
      <c r="AF268" s="66">
        <v>0</v>
      </c>
      <c r="AG268" s="66">
        <v>0</v>
      </c>
      <c r="AH268" s="66">
        <v>0</v>
      </c>
      <c r="AI268" s="66">
        <v>0</v>
      </c>
      <c r="AJ268" s="66">
        <v>0</v>
      </c>
      <c r="AK268" s="66">
        <v>0</v>
      </c>
      <c r="AL268" s="66">
        <v>0</v>
      </c>
      <c r="AM268" s="66">
        <v>0</v>
      </c>
      <c r="AN268" s="66">
        <v>0</v>
      </c>
    </row>
    <row r="269" spans="1:40" ht="25.5" x14ac:dyDescent="0.2">
      <c r="A269" s="65" t="s">
        <v>375</v>
      </c>
      <c r="B269" s="66">
        <v>0</v>
      </c>
      <c r="C269" s="66">
        <v>0</v>
      </c>
      <c r="D269" s="66">
        <v>0</v>
      </c>
      <c r="E269" s="66">
        <v>0</v>
      </c>
      <c r="F269" s="66">
        <v>0</v>
      </c>
      <c r="G269" s="66">
        <v>0</v>
      </c>
      <c r="H269" s="66">
        <v>0</v>
      </c>
      <c r="I269" s="66">
        <v>0</v>
      </c>
      <c r="J269" s="66">
        <v>0</v>
      </c>
      <c r="K269" s="66">
        <v>0</v>
      </c>
      <c r="L269" s="66">
        <v>0</v>
      </c>
      <c r="M269" s="66">
        <v>0</v>
      </c>
      <c r="N269" s="66">
        <v>0</v>
      </c>
      <c r="O269" s="66">
        <v>0</v>
      </c>
      <c r="P269" s="66">
        <v>1</v>
      </c>
      <c r="Q269" s="66">
        <v>0</v>
      </c>
      <c r="R269" s="66">
        <v>0</v>
      </c>
      <c r="S269" s="66">
        <v>0</v>
      </c>
      <c r="T269" s="66">
        <v>0</v>
      </c>
      <c r="U269" s="66">
        <v>0</v>
      </c>
      <c r="V269" s="66">
        <v>0</v>
      </c>
      <c r="W269" s="66">
        <v>0</v>
      </c>
      <c r="X269" s="66">
        <v>0</v>
      </c>
      <c r="Y269" s="66">
        <v>0</v>
      </c>
      <c r="Z269" s="66">
        <v>0</v>
      </c>
      <c r="AA269" s="66">
        <v>0</v>
      </c>
      <c r="AB269" s="66">
        <v>0</v>
      </c>
      <c r="AC269" s="66">
        <v>0</v>
      </c>
      <c r="AD269" s="66">
        <v>0</v>
      </c>
      <c r="AE269" s="66">
        <v>0</v>
      </c>
      <c r="AF269" s="66">
        <v>0</v>
      </c>
      <c r="AG269" s="66">
        <v>0</v>
      </c>
      <c r="AH269" s="66">
        <v>0</v>
      </c>
      <c r="AI269" s="66">
        <v>0</v>
      </c>
      <c r="AJ269" s="66">
        <v>0</v>
      </c>
      <c r="AK269" s="66">
        <v>0</v>
      </c>
      <c r="AL269" s="66">
        <v>0</v>
      </c>
      <c r="AM269" s="66">
        <v>0</v>
      </c>
      <c r="AN269" s="66">
        <v>0</v>
      </c>
    </row>
    <row r="270" spans="1:40" ht="25.5" x14ac:dyDescent="0.2">
      <c r="A270" s="65" t="s">
        <v>376</v>
      </c>
      <c r="B270" s="66">
        <v>0</v>
      </c>
      <c r="C270" s="66">
        <v>100</v>
      </c>
      <c r="D270" s="66">
        <v>264</v>
      </c>
      <c r="E270" s="66">
        <v>0</v>
      </c>
      <c r="F270" s="66">
        <v>0</v>
      </c>
      <c r="G270" s="66">
        <v>2850</v>
      </c>
      <c r="H270" s="66">
        <v>0</v>
      </c>
      <c r="I270" s="66">
        <v>9</v>
      </c>
      <c r="J270" s="66">
        <v>0</v>
      </c>
      <c r="K270" s="66">
        <v>500</v>
      </c>
      <c r="L270" s="66">
        <v>0</v>
      </c>
      <c r="M270" s="66">
        <v>0</v>
      </c>
      <c r="N270" s="66">
        <v>3915</v>
      </c>
      <c r="O270" s="66">
        <v>0</v>
      </c>
      <c r="P270" s="66">
        <v>1128</v>
      </c>
      <c r="Q270" s="66">
        <v>0</v>
      </c>
      <c r="R270" s="66">
        <v>0</v>
      </c>
      <c r="S270" s="66">
        <v>0</v>
      </c>
      <c r="T270" s="66">
        <v>0</v>
      </c>
      <c r="U270" s="66">
        <v>0</v>
      </c>
      <c r="V270" s="66">
        <v>1896</v>
      </c>
      <c r="W270" s="66">
        <v>1500</v>
      </c>
      <c r="X270" s="66">
        <v>0</v>
      </c>
      <c r="Y270" s="66">
        <v>200</v>
      </c>
      <c r="Z270" s="66">
        <v>0</v>
      </c>
      <c r="AA270" s="66">
        <v>0</v>
      </c>
      <c r="AB270" s="66">
        <v>0</v>
      </c>
      <c r="AC270" s="66">
        <v>350</v>
      </c>
      <c r="AD270" s="66">
        <v>0</v>
      </c>
      <c r="AE270" s="66">
        <v>0</v>
      </c>
      <c r="AF270" s="66">
        <v>0</v>
      </c>
      <c r="AG270" s="66">
        <v>0</v>
      </c>
      <c r="AH270" s="66">
        <v>0</v>
      </c>
      <c r="AI270" s="66">
        <v>0</v>
      </c>
      <c r="AJ270" s="66">
        <v>0</v>
      </c>
      <c r="AK270" s="66">
        <v>0</v>
      </c>
      <c r="AL270" s="66">
        <v>25</v>
      </c>
      <c r="AM270" s="66">
        <v>0</v>
      </c>
      <c r="AN270" s="66">
        <v>0</v>
      </c>
    </row>
    <row r="271" spans="1:40" ht="25.5" x14ac:dyDescent="0.2">
      <c r="A271" s="65" t="s">
        <v>377</v>
      </c>
      <c r="B271" s="66">
        <v>0</v>
      </c>
      <c r="C271" s="66">
        <v>0</v>
      </c>
      <c r="D271" s="66">
        <v>15</v>
      </c>
      <c r="E271" s="66">
        <v>0</v>
      </c>
      <c r="F271" s="66">
        <v>0</v>
      </c>
      <c r="G271" s="66">
        <v>130</v>
      </c>
      <c r="H271" s="66">
        <v>0</v>
      </c>
      <c r="I271" s="66">
        <v>5</v>
      </c>
      <c r="J271" s="66">
        <v>0</v>
      </c>
      <c r="K271" s="66">
        <v>20</v>
      </c>
      <c r="L271" s="66">
        <v>0</v>
      </c>
      <c r="M271" s="66">
        <v>0</v>
      </c>
      <c r="N271" s="66">
        <v>740</v>
      </c>
      <c r="O271" s="66">
        <v>0</v>
      </c>
      <c r="P271" s="66">
        <v>163</v>
      </c>
      <c r="Q271" s="66">
        <v>0</v>
      </c>
      <c r="R271" s="66">
        <v>0</v>
      </c>
      <c r="S271" s="66">
        <v>0</v>
      </c>
      <c r="T271" s="66">
        <v>0</v>
      </c>
      <c r="U271" s="66">
        <v>0</v>
      </c>
      <c r="V271" s="66">
        <v>50</v>
      </c>
      <c r="W271" s="66">
        <v>100</v>
      </c>
      <c r="X271" s="66">
        <v>0</v>
      </c>
      <c r="Y271" s="66">
        <v>8</v>
      </c>
      <c r="Z271" s="66">
        <v>0</v>
      </c>
      <c r="AA271" s="66">
        <v>0</v>
      </c>
      <c r="AB271" s="66">
        <v>0</v>
      </c>
      <c r="AC271" s="66">
        <v>5</v>
      </c>
      <c r="AD271" s="66">
        <v>0</v>
      </c>
      <c r="AE271" s="66">
        <v>0</v>
      </c>
      <c r="AF271" s="66">
        <v>0</v>
      </c>
      <c r="AG271" s="66">
        <v>0</v>
      </c>
      <c r="AH271" s="66">
        <v>0</v>
      </c>
      <c r="AI271" s="66">
        <v>0</v>
      </c>
      <c r="AJ271" s="66">
        <v>0</v>
      </c>
      <c r="AK271" s="66">
        <v>0</v>
      </c>
      <c r="AL271" s="66">
        <v>10</v>
      </c>
      <c r="AM271" s="66">
        <v>0</v>
      </c>
      <c r="AN271" s="66">
        <v>0</v>
      </c>
    </row>
    <row r="272" spans="1:40" ht="12.75" x14ac:dyDescent="0.2">
      <c r="A272" s="65" t="s">
        <v>378</v>
      </c>
      <c r="B272" s="66">
        <v>0</v>
      </c>
      <c r="C272" s="66">
        <v>0</v>
      </c>
      <c r="D272" s="66">
        <v>0</v>
      </c>
      <c r="E272" s="66">
        <v>0</v>
      </c>
      <c r="F272" s="66">
        <v>0</v>
      </c>
      <c r="G272" s="66">
        <v>0</v>
      </c>
      <c r="H272" s="66">
        <v>0</v>
      </c>
      <c r="I272" s="66">
        <v>0</v>
      </c>
      <c r="J272" s="66">
        <v>0</v>
      </c>
      <c r="K272" s="66">
        <v>0</v>
      </c>
      <c r="L272" s="66">
        <v>0</v>
      </c>
      <c r="M272" s="66">
        <v>0</v>
      </c>
      <c r="N272" s="66">
        <v>0</v>
      </c>
      <c r="O272" s="66">
        <v>0</v>
      </c>
      <c r="P272" s="66">
        <v>0</v>
      </c>
      <c r="Q272" s="66">
        <v>0</v>
      </c>
      <c r="R272" s="66">
        <v>0</v>
      </c>
      <c r="S272" s="66">
        <v>0</v>
      </c>
      <c r="T272" s="66">
        <v>0</v>
      </c>
      <c r="U272" s="66">
        <v>0</v>
      </c>
      <c r="V272" s="66">
        <v>0</v>
      </c>
      <c r="W272" s="66">
        <v>0</v>
      </c>
      <c r="X272" s="66">
        <v>0</v>
      </c>
      <c r="Y272" s="66">
        <v>0</v>
      </c>
      <c r="Z272" s="66">
        <v>0</v>
      </c>
      <c r="AA272" s="66">
        <v>0</v>
      </c>
      <c r="AB272" s="66">
        <v>0</v>
      </c>
      <c r="AC272" s="66">
        <v>0</v>
      </c>
      <c r="AD272" s="66">
        <v>0</v>
      </c>
      <c r="AE272" s="66">
        <v>0</v>
      </c>
      <c r="AF272" s="66">
        <v>0</v>
      </c>
      <c r="AG272" s="66">
        <v>0</v>
      </c>
      <c r="AH272" s="66">
        <v>0</v>
      </c>
      <c r="AI272" s="66">
        <v>0</v>
      </c>
      <c r="AJ272" s="66">
        <v>390</v>
      </c>
      <c r="AK272" s="66">
        <v>0</v>
      </c>
      <c r="AL272" s="66">
        <v>3800</v>
      </c>
      <c r="AM272" s="66">
        <v>0</v>
      </c>
      <c r="AN272" s="66">
        <v>0</v>
      </c>
    </row>
    <row r="273" spans="1:40" ht="12.75" x14ac:dyDescent="0.2">
      <c r="A273" s="65" t="s">
        <v>379</v>
      </c>
      <c r="B273" s="66">
        <v>0</v>
      </c>
      <c r="C273" s="66">
        <v>0</v>
      </c>
      <c r="D273" s="66">
        <v>10</v>
      </c>
      <c r="E273" s="66">
        <v>0</v>
      </c>
      <c r="F273" s="66">
        <v>0</v>
      </c>
      <c r="G273" s="66">
        <v>55</v>
      </c>
      <c r="H273" s="66">
        <v>10</v>
      </c>
      <c r="I273" s="66">
        <v>500</v>
      </c>
      <c r="J273" s="66">
        <v>50</v>
      </c>
      <c r="K273" s="66">
        <v>10</v>
      </c>
      <c r="L273" s="66">
        <v>0</v>
      </c>
      <c r="M273" s="66">
        <v>0</v>
      </c>
      <c r="N273" s="66">
        <v>0</v>
      </c>
      <c r="O273" s="66">
        <v>0</v>
      </c>
      <c r="P273" s="66">
        <v>10</v>
      </c>
      <c r="Q273" s="66">
        <v>3000</v>
      </c>
      <c r="R273" s="66">
        <v>50</v>
      </c>
      <c r="S273" s="66">
        <v>0</v>
      </c>
      <c r="T273" s="66">
        <v>0</v>
      </c>
      <c r="U273" s="66">
        <v>0</v>
      </c>
      <c r="V273" s="66">
        <v>1500</v>
      </c>
      <c r="W273" s="66">
        <v>10</v>
      </c>
      <c r="X273" s="66">
        <v>10</v>
      </c>
      <c r="Y273" s="66">
        <v>5</v>
      </c>
      <c r="Z273" s="66">
        <v>400</v>
      </c>
      <c r="AA273" s="66">
        <v>10</v>
      </c>
      <c r="AB273" s="66">
        <v>1</v>
      </c>
      <c r="AC273" s="66">
        <v>30</v>
      </c>
      <c r="AD273" s="66">
        <v>0</v>
      </c>
      <c r="AE273" s="66">
        <v>0</v>
      </c>
      <c r="AF273" s="66">
        <v>0</v>
      </c>
      <c r="AG273" s="66">
        <v>0</v>
      </c>
      <c r="AH273" s="66">
        <v>0</v>
      </c>
      <c r="AI273" s="66">
        <v>0</v>
      </c>
      <c r="AJ273" s="66">
        <v>0</v>
      </c>
      <c r="AK273" s="66">
        <v>0</v>
      </c>
      <c r="AL273" s="66">
        <v>1</v>
      </c>
      <c r="AM273" s="66">
        <v>0</v>
      </c>
      <c r="AN273" s="66">
        <v>0</v>
      </c>
    </row>
    <row r="274" spans="1:40" ht="25.5" x14ac:dyDescent="0.2">
      <c r="A274" s="65" t="s">
        <v>380</v>
      </c>
      <c r="B274" s="66">
        <v>0</v>
      </c>
      <c r="C274" s="66">
        <v>0</v>
      </c>
      <c r="D274" s="66">
        <v>0</v>
      </c>
      <c r="E274" s="66">
        <v>0</v>
      </c>
      <c r="F274" s="66">
        <v>0</v>
      </c>
      <c r="G274" s="66">
        <v>1000</v>
      </c>
      <c r="H274" s="66">
        <v>6800</v>
      </c>
      <c r="I274" s="66">
        <v>6000</v>
      </c>
      <c r="J274" s="66">
        <v>3585</v>
      </c>
      <c r="K274" s="66">
        <v>0</v>
      </c>
      <c r="L274" s="66">
        <v>0</v>
      </c>
      <c r="M274" s="66">
        <v>0</v>
      </c>
      <c r="N274" s="66">
        <v>0</v>
      </c>
      <c r="O274" s="66">
        <v>0</v>
      </c>
      <c r="P274" s="66">
        <v>750</v>
      </c>
      <c r="Q274" s="66">
        <v>0</v>
      </c>
      <c r="R274" s="66">
        <v>3000</v>
      </c>
      <c r="S274" s="66">
        <v>0</v>
      </c>
      <c r="T274" s="66">
        <v>0</v>
      </c>
      <c r="U274" s="66">
        <v>0</v>
      </c>
      <c r="V274" s="66">
        <v>5600</v>
      </c>
      <c r="W274" s="66">
        <v>9500</v>
      </c>
      <c r="X274" s="66">
        <v>3000</v>
      </c>
      <c r="Y274" s="66">
        <v>4900</v>
      </c>
      <c r="Z274" s="66">
        <v>5900</v>
      </c>
      <c r="AA274" s="66">
        <v>7135</v>
      </c>
      <c r="AB274" s="66">
        <v>6900</v>
      </c>
      <c r="AC274" s="66">
        <v>6124</v>
      </c>
      <c r="AD274" s="66">
        <v>0</v>
      </c>
      <c r="AE274" s="66">
        <v>0</v>
      </c>
      <c r="AF274" s="66">
        <v>0</v>
      </c>
      <c r="AG274" s="66">
        <v>0</v>
      </c>
      <c r="AH274" s="66">
        <v>0</v>
      </c>
      <c r="AI274" s="66">
        <v>0</v>
      </c>
      <c r="AJ274" s="66">
        <v>0</v>
      </c>
      <c r="AK274" s="66">
        <v>0</v>
      </c>
      <c r="AL274" s="66">
        <v>0</v>
      </c>
      <c r="AM274" s="66">
        <v>0</v>
      </c>
      <c r="AN274" s="66">
        <v>0</v>
      </c>
    </row>
    <row r="275" spans="1:40" ht="25.5" x14ac:dyDescent="0.2">
      <c r="A275" s="65" t="s">
        <v>381</v>
      </c>
      <c r="B275" s="66">
        <v>0</v>
      </c>
      <c r="C275" s="66">
        <v>0</v>
      </c>
      <c r="D275" s="66">
        <v>0</v>
      </c>
      <c r="E275" s="66">
        <v>0</v>
      </c>
      <c r="F275" s="66">
        <v>0</v>
      </c>
      <c r="G275" s="66">
        <v>2700</v>
      </c>
      <c r="H275" s="66">
        <v>9000</v>
      </c>
      <c r="I275" s="66">
        <v>3000</v>
      </c>
      <c r="J275" s="66">
        <v>1900</v>
      </c>
      <c r="K275" s="66">
        <v>0</v>
      </c>
      <c r="L275" s="66">
        <v>0</v>
      </c>
      <c r="M275" s="66">
        <v>0</v>
      </c>
      <c r="N275" s="66">
        <v>0</v>
      </c>
      <c r="O275" s="66">
        <v>0</v>
      </c>
      <c r="P275" s="66">
        <v>5350</v>
      </c>
      <c r="Q275" s="66">
        <v>0</v>
      </c>
      <c r="R275" s="66">
        <v>7500</v>
      </c>
      <c r="S275" s="66">
        <v>0</v>
      </c>
      <c r="T275" s="66">
        <v>0</v>
      </c>
      <c r="U275" s="66">
        <v>0</v>
      </c>
      <c r="V275" s="66">
        <v>2000</v>
      </c>
      <c r="W275" s="66">
        <v>14000</v>
      </c>
      <c r="X275" s="66">
        <v>2000</v>
      </c>
      <c r="Y275" s="66">
        <v>9000</v>
      </c>
      <c r="Z275" s="66">
        <v>16000</v>
      </c>
      <c r="AA275" s="66">
        <v>14100</v>
      </c>
      <c r="AB275" s="66">
        <v>16300</v>
      </c>
      <c r="AC275" s="66">
        <v>9000</v>
      </c>
      <c r="AD275" s="66">
        <v>0</v>
      </c>
      <c r="AE275" s="66">
        <v>0</v>
      </c>
      <c r="AF275" s="66">
        <v>0</v>
      </c>
      <c r="AG275" s="66">
        <v>0</v>
      </c>
      <c r="AH275" s="66">
        <v>0</v>
      </c>
      <c r="AI275" s="66">
        <v>0</v>
      </c>
      <c r="AJ275" s="66">
        <v>0</v>
      </c>
      <c r="AK275" s="66">
        <v>0</v>
      </c>
      <c r="AL275" s="66">
        <v>0</v>
      </c>
      <c r="AM275" s="66">
        <v>0</v>
      </c>
      <c r="AN275" s="66">
        <v>0</v>
      </c>
    </row>
    <row r="276" spans="1:40" ht="25.5" x14ac:dyDescent="0.2">
      <c r="A276" s="65" t="s">
        <v>382</v>
      </c>
      <c r="B276" s="66">
        <v>0</v>
      </c>
      <c r="C276" s="66">
        <v>0</v>
      </c>
      <c r="D276" s="66">
        <v>0</v>
      </c>
      <c r="E276" s="66">
        <v>0</v>
      </c>
      <c r="F276" s="66">
        <v>0</v>
      </c>
      <c r="G276" s="66">
        <v>850</v>
      </c>
      <c r="H276" s="66">
        <v>500</v>
      </c>
      <c r="I276" s="66">
        <v>1685</v>
      </c>
      <c r="J276" s="66">
        <v>750</v>
      </c>
      <c r="K276" s="66">
        <v>0</v>
      </c>
      <c r="L276" s="66">
        <v>0</v>
      </c>
      <c r="M276" s="66">
        <v>0</v>
      </c>
      <c r="N276" s="66">
        <v>0</v>
      </c>
      <c r="O276" s="66">
        <v>0</v>
      </c>
      <c r="P276" s="66">
        <v>1100</v>
      </c>
      <c r="Q276" s="66">
        <v>0</v>
      </c>
      <c r="R276" s="66">
        <v>3686</v>
      </c>
      <c r="S276" s="66">
        <v>0</v>
      </c>
      <c r="T276" s="66">
        <v>0</v>
      </c>
      <c r="U276" s="66">
        <v>0</v>
      </c>
      <c r="V276" s="66">
        <v>1700</v>
      </c>
      <c r="W276" s="66">
        <v>2000</v>
      </c>
      <c r="X276" s="66">
        <v>7900</v>
      </c>
      <c r="Y276" s="66">
        <v>5300</v>
      </c>
      <c r="Z276" s="66">
        <v>3600</v>
      </c>
      <c r="AA276" s="66">
        <v>3300</v>
      </c>
      <c r="AB276" s="66">
        <v>2005</v>
      </c>
      <c r="AC276" s="66">
        <v>2300</v>
      </c>
      <c r="AD276" s="66">
        <v>0</v>
      </c>
      <c r="AE276" s="66">
        <v>0</v>
      </c>
      <c r="AF276" s="66">
        <v>0</v>
      </c>
      <c r="AG276" s="66">
        <v>0</v>
      </c>
      <c r="AH276" s="66">
        <v>0</v>
      </c>
      <c r="AI276" s="66">
        <v>0</v>
      </c>
      <c r="AJ276" s="66">
        <v>0</v>
      </c>
      <c r="AK276" s="66">
        <v>0</v>
      </c>
      <c r="AL276" s="66">
        <v>0</v>
      </c>
      <c r="AM276" s="66">
        <v>0</v>
      </c>
      <c r="AN276" s="66">
        <v>0</v>
      </c>
    </row>
    <row r="277" spans="1:40" ht="12.75" x14ac:dyDescent="0.2">
      <c r="A277" s="65" t="s">
        <v>383</v>
      </c>
      <c r="B277" s="66">
        <v>129</v>
      </c>
      <c r="C277" s="66">
        <v>248</v>
      </c>
      <c r="D277" s="66">
        <v>1429</v>
      </c>
      <c r="E277" s="66">
        <v>0</v>
      </c>
      <c r="F277" s="66">
        <v>0</v>
      </c>
      <c r="G277" s="66">
        <v>5800</v>
      </c>
      <c r="H277" s="66">
        <v>1274</v>
      </c>
      <c r="I277" s="66">
        <v>3805</v>
      </c>
      <c r="J277" s="66">
        <v>701</v>
      </c>
      <c r="K277" s="66">
        <v>512</v>
      </c>
      <c r="L277" s="66">
        <v>0</v>
      </c>
      <c r="M277" s="66">
        <v>0</v>
      </c>
      <c r="N277" s="66">
        <v>79</v>
      </c>
      <c r="O277" s="66">
        <v>0</v>
      </c>
      <c r="P277" s="66">
        <v>889</v>
      </c>
      <c r="Q277" s="66">
        <v>0</v>
      </c>
      <c r="R277" s="66">
        <v>304</v>
      </c>
      <c r="S277" s="66">
        <v>0</v>
      </c>
      <c r="T277" s="66">
        <v>0</v>
      </c>
      <c r="U277" s="66">
        <v>0</v>
      </c>
      <c r="V277" s="66">
        <v>7000</v>
      </c>
      <c r="W277" s="66">
        <v>3500</v>
      </c>
      <c r="X277" s="66">
        <v>4125</v>
      </c>
      <c r="Y277" s="66">
        <v>2488</v>
      </c>
      <c r="Z277" s="66">
        <v>5273</v>
      </c>
      <c r="AA277" s="66">
        <v>2532</v>
      </c>
      <c r="AB277" s="66">
        <v>2455</v>
      </c>
      <c r="AC277" s="66">
        <v>5061</v>
      </c>
      <c r="AD277" s="66">
        <v>0</v>
      </c>
      <c r="AE277" s="66">
        <v>0</v>
      </c>
      <c r="AF277" s="66">
        <v>0</v>
      </c>
      <c r="AG277" s="66">
        <v>0</v>
      </c>
      <c r="AH277" s="66">
        <v>0</v>
      </c>
      <c r="AI277" s="66">
        <v>0</v>
      </c>
      <c r="AJ277" s="66">
        <v>0</v>
      </c>
      <c r="AK277" s="66">
        <v>0</v>
      </c>
      <c r="AL277" s="66">
        <v>45</v>
      </c>
      <c r="AM277" s="66">
        <v>0</v>
      </c>
      <c r="AN277" s="66">
        <v>0</v>
      </c>
    </row>
    <row r="278" spans="1:40" ht="12.75" x14ac:dyDescent="0.2">
      <c r="A278" s="65" t="s">
        <v>384</v>
      </c>
      <c r="B278" s="66">
        <v>0</v>
      </c>
      <c r="C278" s="66">
        <v>0</v>
      </c>
      <c r="D278" s="66">
        <v>0</v>
      </c>
      <c r="E278" s="66">
        <v>0</v>
      </c>
      <c r="F278" s="66">
        <v>0</v>
      </c>
      <c r="G278" s="66">
        <v>0</v>
      </c>
      <c r="H278" s="66">
        <v>72</v>
      </c>
      <c r="I278" s="66">
        <v>0</v>
      </c>
      <c r="J278" s="66">
        <v>0</v>
      </c>
      <c r="K278" s="66">
        <v>0</v>
      </c>
      <c r="L278" s="66">
        <v>0</v>
      </c>
      <c r="M278" s="66">
        <v>0</v>
      </c>
      <c r="N278" s="66">
        <v>385</v>
      </c>
      <c r="O278" s="66">
        <v>0</v>
      </c>
      <c r="P278" s="66">
        <v>397</v>
      </c>
      <c r="Q278" s="66">
        <v>600</v>
      </c>
      <c r="R278" s="66">
        <v>161</v>
      </c>
      <c r="S278" s="66">
        <v>0</v>
      </c>
      <c r="T278" s="66">
        <v>0</v>
      </c>
      <c r="U278" s="66">
        <v>0</v>
      </c>
      <c r="V278" s="66">
        <v>0</v>
      </c>
      <c r="W278" s="66">
        <v>100</v>
      </c>
      <c r="X278" s="66">
        <v>63</v>
      </c>
      <c r="Y278" s="66">
        <v>0</v>
      </c>
      <c r="Z278" s="66">
        <v>252</v>
      </c>
      <c r="AA278" s="66">
        <v>0</v>
      </c>
      <c r="AB278" s="66">
        <v>0</v>
      </c>
      <c r="AC278" s="66">
        <v>0</v>
      </c>
      <c r="AD278" s="66">
        <v>0</v>
      </c>
      <c r="AE278" s="66">
        <v>0</v>
      </c>
      <c r="AF278" s="66">
        <v>0</v>
      </c>
      <c r="AG278" s="66">
        <v>0</v>
      </c>
      <c r="AH278" s="66">
        <v>0</v>
      </c>
      <c r="AI278" s="66">
        <v>0</v>
      </c>
      <c r="AJ278" s="66">
        <v>0</v>
      </c>
      <c r="AK278" s="66">
        <v>0</v>
      </c>
      <c r="AL278" s="66">
        <v>0</v>
      </c>
      <c r="AM278" s="66">
        <v>0</v>
      </c>
      <c r="AN278" s="66">
        <v>0</v>
      </c>
    </row>
    <row r="279" spans="1:40" ht="12.75" x14ac:dyDescent="0.2">
      <c r="A279" s="65" t="s">
        <v>385</v>
      </c>
      <c r="B279" s="66">
        <v>0</v>
      </c>
      <c r="C279" s="66">
        <v>0</v>
      </c>
      <c r="D279" s="66">
        <v>0</v>
      </c>
      <c r="E279" s="66">
        <v>0</v>
      </c>
      <c r="F279" s="66">
        <v>0</v>
      </c>
      <c r="G279" s="66">
        <v>0</v>
      </c>
      <c r="H279" s="66">
        <v>0</v>
      </c>
      <c r="I279" s="66">
        <v>0</v>
      </c>
      <c r="J279" s="66">
        <v>0</v>
      </c>
      <c r="K279" s="66">
        <v>0</v>
      </c>
      <c r="L279" s="66">
        <v>0</v>
      </c>
      <c r="M279" s="66">
        <v>0</v>
      </c>
      <c r="N279" s="66">
        <v>0</v>
      </c>
      <c r="O279" s="66">
        <v>0</v>
      </c>
      <c r="P279" s="66">
        <v>0</v>
      </c>
      <c r="Q279" s="66">
        <v>300</v>
      </c>
      <c r="R279" s="66">
        <v>0</v>
      </c>
      <c r="S279" s="66">
        <v>0</v>
      </c>
      <c r="T279" s="66">
        <v>0</v>
      </c>
      <c r="U279" s="66">
        <v>0</v>
      </c>
      <c r="V279" s="66">
        <v>0</v>
      </c>
      <c r="W279" s="66">
        <v>0</v>
      </c>
      <c r="X279" s="66">
        <v>0</v>
      </c>
      <c r="Y279" s="66">
        <v>0</v>
      </c>
      <c r="Z279" s="66">
        <v>0</v>
      </c>
      <c r="AA279" s="66">
        <v>0</v>
      </c>
      <c r="AB279" s="66">
        <v>0</v>
      </c>
      <c r="AC279" s="66">
        <v>0</v>
      </c>
      <c r="AD279" s="66">
        <v>0</v>
      </c>
      <c r="AE279" s="66">
        <v>0</v>
      </c>
      <c r="AF279" s="66">
        <v>0</v>
      </c>
      <c r="AG279" s="66">
        <v>0</v>
      </c>
      <c r="AH279" s="66">
        <v>0</v>
      </c>
      <c r="AI279" s="66">
        <v>0</v>
      </c>
      <c r="AJ279" s="66">
        <v>0</v>
      </c>
      <c r="AK279" s="66">
        <v>0</v>
      </c>
      <c r="AL279" s="66">
        <v>0</v>
      </c>
      <c r="AM279" s="66">
        <v>0</v>
      </c>
      <c r="AN279" s="66">
        <v>0</v>
      </c>
    </row>
    <row r="280" spans="1:40" ht="25.5" x14ac:dyDescent="0.2">
      <c r="A280" s="65" t="s">
        <v>386</v>
      </c>
      <c r="B280" s="66">
        <v>20</v>
      </c>
      <c r="C280" s="66">
        <v>1</v>
      </c>
      <c r="D280" s="66">
        <v>28</v>
      </c>
      <c r="E280" s="66">
        <v>0</v>
      </c>
      <c r="F280" s="66">
        <v>0</v>
      </c>
      <c r="G280" s="66">
        <v>500</v>
      </c>
      <c r="H280" s="66">
        <v>1215</v>
      </c>
      <c r="I280" s="66">
        <v>199</v>
      </c>
      <c r="J280" s="66">
        <v>443</v>
      </c>
      <c r="K280" s="66">
        <v>100</v>
      </c>
      <c r="L280" s="66">
        <v>0</v>
      </c>
      <c r="M280" s="66">
        <v>0</v>
      </c>
      <c r="N280" s="66">
        <v>165</v>
      </c>
      <c r="O280" s="66">
        <v>0</v>
      </c>
      <c r="P280" s="66">
        <v>77</v>
      </c>
      <c r="Q280" s="66">
        <v>0</v>
      </c>
      <c r="R280" s="66">
        <v>139</v>
      </c>
      <c r="S280" s="66">
        <v>0</v>
      </c>
      <c r="T280" s="66">
        <v>0</v>
      </c>
      <c r="U280" s="66">
        <v>0</v>
      </c>
      <c r="V280" s="66">
        <v>1196</v>
      </c>
      <c r="W280" s="66">
        <v>1800</v>
      </c>
      <c r="X280" s="66">
        <v>973</v>
      </c>
      <c r="Y280" s="66">
        <v>760</v>
      </c>
      <c r="Z280" s="66">
        <v>125</v>
      </c>
      <c r="AA280" s="66">
        <v>1899</v>
      </c>
      <c r="AB280" s="66">
        <v>376</v>
      </c>
      <c r="AC280" s="66">
        <v>1400</v>
      </c>
      <c r="AD280" s="66">
        <v>0</v>
      </c>
      <c r="AE280" s="66">
        <v>0</v>
      </c>
      <c r="AF280" s="66">
        <v>0</v>
      </c>
      <c r="AG280" s="66">
        <v>0</v>
      </c>
      <c r="AH280" s="66">
        <v>0</v>
      </c>
      <c r="AI280" s="66">
        <v>0</v>
      </c>
      <c r="AJ280" s="66">
        <v>0</v>
      </c>
      <c r="AK280" s="66">
        <v>0</v>
      </c>
      <c r="AL280" s="66">
        <v>1</v>
      </c>
      <c r="AM280" s="66">
        <v>0</v>
      </c>
      <c r="AN280" s="66">
        <v>0</v>
      </c>
    </row>
    <row r="281" spans="1:40" ht="25.5" x14ac:dyDescent="0.2">
      <c r="A281" s="65" t="s">
        <v>387</v>
      </c>
      <c r="B281" s="66">
        <v>200</v>
      </c>
      <c r="C281" s="66">
        <v>100</v>
      </c>
      <c r="D281" s="66">
        <v>400</v>
      </c>
      <c r="E281" s="66">
        <v>0</v>
      </c>
      <c r="F281" s="66">
        <v>0</v>
      </c>
      <c r="G281" s="66">
        <v>5800</v>
      </c>
      <c r="H281" s="66">
        <v>4112</v>
      </c>
      <c r="I281" s="66">
        <v>1121</v>
      </c>
      <c r="J281" s="66">
        <v>2000</v>
      </c>
      <c r="K281" s="66">
        <v>1000</v>
      </c>
      <c r="L281" s="66">
        <v>0</v>
      </c>
      <c r="M281" s="66">
        <v>0</v>
      </c>
      <c r="N281" s="66">
        <v>7733</v>
      </c>
      <c r="O281" s="66">
        <v>0</v>
      </c>
      <c r="P281" s="66">
        <v>1336</v>
      </c>
      <c r="Q281" s="66">
        <v>0</v>
      </c>
      <c r="R281" s="66">
        <v>491</v>
      </c>
      <c r="S281" s="66">
        <v>0</v>
      </c>
      <c r="T281" s="66">
        <v>0</v>
      </c>
      <c r="U281" s="66">
        <v>0</v>
      </c>
      <c r="V281" s="66">
        <v>9651</v>
      </c>
      <c r="W281" s="66">
        <v>8000</v>
      </c>
      <c r="X281" s="66">
        <v>5000</v>
      </c>
      <c r="Y281" s="66">
        <v>6500</v>
      </c>
      <c r="Z281" s="66">
        <v>5513</v>
      </c>
      <c r="AA281" s="66">
        <v>6859</v>
      </c>
      <c r="AB281" s="66">
        <v>5879</v>
      </c>
      <c r="AC281" s="66">
        <v>6000</v>
      </c>
      <c r="AD281" s="66">
        <v>0</v>
      </c>
      <c r="AE281" s="66">
        <v>0</v>
      </c>
      <c r="AF281" s="66">
        <v>0</v>
      </c>
      <c r="AG281" s="66">
        <v>0</v>
      </c>
      <c r="AH281" s="66">
        <v>0</v>
      </c>
      <c r="AI281" s="66">
        <v>0</v>
      </c>
      <c r="AJ281" s="66">
        <v>0</v>
      </c>
      <c r="AK281" s="66">
        <v>0</v>
      </c>
      <c r="AL281" s="66">
        <v>13</v>
      </c>
      <c r="AM281" s="66">
        <v>0</v>
      </c>
      <c r="AN281" s="66">
        <v>0</v>
      </c>
    </row>
    <row r="282" spans="1:40" ht="12.75" x14ac:dyDescent="0.2">
      <c r="A282" s="65" t="s">
        <v>388</v>
      </c>
      <c r="B282" s="66">
        <v>0</v>
      </c>
      <c r="C282" s="66">
        <v>0</v>
      </c>
      <c r="D282" s="66">
        <v>0</v>
      </c>
      <c r="E282" s="66">
        <v>0</v>
      </c>
      <c r="F282" s="66">
        <v>0</v>
      </c>
      <c r="G282" s="66">
        <v>0</v>
      </c>
      <c r="H282" s="66">
        <v>0</v>
      </c>
      <c r="I282" s="66">
        <v>0</v>
      </c>
      <c r="J282" s="66">
        <v>0</v>
      </c>
      <c r="K282" s="66">
        <v>0</v>
      </c>
      <c r="L282" s="66">
        <v>0</v>
      </c>
      <c r="M282" s="66">
        <v>0</v>
      </c>
      <c r="N282" s="66">
        <v>0</v>
      </c>
      <c r="O282" s="66">
        <v>0</v>
      </c>
      <c r="P282" s="66">
        <v>0</v>
      </c>
      <c r="Q282" s="66">
        <v>0</v>
      </c>
      <c r="R282" s="66">
        <v>0</v>
      </c>
      <c r="S282" s="66">
        <v>0</v>
      </c>
      <c r="T282" s="66">
        <v>0</v>
      </c>
      <c r="U282" s="66">
        <v>0</v>
      </c>
      <c r="V282" s="66">
        <v>0</v>
      </c>
      <c r="W282" s="66">
        <v>0</v>
      </c>
      <c r="X282" s="66">
        <v>0</v>
      </c>
      <c r="Y282" s="66">
        <v>0</v>
      </c>
      <c r="Z282" s="66">
        <v>0</v>
      </c>
      <c r="AA282" s="66">
        <v>0</v>
      </c>
      <c r="AB282" s="66">
        <v>0</v>
      </c>
      <c r="AC282" s="66">
        <v>0</v>
      </c>
      <c r="AD282" s="66">
        <v>0</v>
      </c>
      <c r="AE282" s="66">
        <v>0</v>
      </c>
      <c r="AF282" s="66">
        <v>0</v>
      </c>
      <c r="AG282" s="66">
        <v>0</v>
      </c>
      <c r="AH282" s="66">
        <v>0</v>
      </c>
      <c r="AI282" s="66">
        <v>2900</v>
      </c>
      <c r="AJ282" s="66">
        <v>0</v>
      </c>
      <c r="AK282" s="66">
        <v>0</v>
      </c>
      <c r="AL282" s="66">
        <v>0</v>
      </c>
      <c r="AM282" s="66">
        <v>0</v>
      </c>
      <c r="AN282" s="66">
        <v>0</v>
      </c>
    </row>
    <row r="283" spans="1:40" ht="12.75" x14ac:dyDescent="0.2">
      <c r="A283" s="65" t="s">
        <v>389</v>
      </c>
      <c r="B283" s="66">
        <v>0</v>
      </c>
      <c r="C283" s="66">
        <v>0</v>
      </c>
      <c r="D283" s="66">
        <v>0</v>
      </c>
      <c r="E283" s="66">
        <v>0</v>
      </c>
      <c r="F283" s="66">
        <v>0</v>
      </c>
      <c r="G283" s="66">
        <v>0</v>
      </c>
      <c r="H283" s="66">
        <v>0</v>
      </c>
      <c r="I283" s="66">
        <v>0</v>
      </c>
      <c r="J283" s="66">
        <v>0</v>
      </c>
      <c r="K283" s="66">
        <v>0</v>
      </c>
      <c r="L283" s="66">
        <v>0</v>
      </c>
      <c r="M283" s="66">
        <v>0</v>
      </c>
      <c r="N283" s="66">
        <v>0</v>
      </c>
      <c r="O283" s="66">
        <v>0</v>
      </c>
      <c r="P283" s="66">
        <v>0</v>
      </c>
      <c r="Q283" s="66">
        <v>0</v>
      </c>
      <c r="R283" s="66">
        <v>0</v>
      </c>
      <c r="S283" s="66">
        <v>0</v>
      </c>
      <c r="T283" s="66">
        <v>0</v>
      </c>
      <c r="U283" s="66">
        <v>0</v>
      </c>
      <c r="V283" s="66">
        <v>0</v>
      </c>
      <c r="W283" s="66">
        <v>0</v>
      </c>
      <c r="X283" s="66">
        <v>0</v>
      </c>
      <c r="Y283" s="66">
        <v>0</v>
      </c>
      <c r="Z283" s="66">
        <v>0</v>
      </c>
      <c r="AA283" s="66">
        <v>0</v>
      </c>
      <c r="AB283" s="66">
        <v>0</v>
      </c>
      <c r="AC283" s="66">
        <v>0</v>
      </c>
      <c r="AD283" s="66">
        <v>0</v>
      </c>
      <c r="AE283" s="66">
        <v>0</v>
      </c>
      <c r="AF283" s="66">
        <v>0</v>
      </c>
      <c r="AG283" s="66">
        <v>0</v>
      </c>
      <c r="AH283" s="66">
        <v>0</v>
      </c>
      <c r="AI283" s="66">
        <v>0</v>
      </c>
      <c r="AJ283" s="66">
        <v>520</v>
      </c>
      <c r="AK283" s="66">
        <v>0</v>
      </c>
      <c r="AL283" s="66">
        <v>3150</v>
      </c>
      <c r="AM283" s="66">
        <v>0</v>
      </c>
      <c r="AN283" s="66">
        <v>0</v>
      </c>
    </row>
    <row r="284" spans="1:40" ht="25.5" x14ac:dyDescent="0.2">
      <c r="A284" s="65" t="s">
        <v>390</v>
      </c>
      <c r="B284" s="66">
        <v>0</v>
      </c>
      <c r="C284" s="66">
        <v>0</v>
      </c>
      <c r="D284" s="66">
        <v>0</v>
      </c>
      <c r="E284" s="66">
        <v>0</v>
      </c>
      <c r="F284" s="66">
        <v>0</v>
      </c>
      <c r="G284" s="66">
        <v>0</v>
      </c>
      <c r="H284" s="66">
        <v>257</v>
      </c>
      <c r="I284" s="66">
        <v>0</v>
      </c>
      <c r="J284" s="66">
        <v>0</v>
      </c>
      <c r="K284" s="66">
        <v>0</v>
      </c>
      <c r="L284" s="66">
        <v>0</v>
      </c>
      <c r="M284" s="66">
        <v>0</v>
      </c>
      <c r="N284" s="66">
        <v>3057</v>
      </c>
      <c r="O284" s="66">
        <v>0</v>
      </c>
      <c r="P284" s="66">
        <v>892</v>
      </c>
      <c r="Q284" s="66">
        <v>1043</v>
      </c>
      <c r="R284" s="66">
        <v>741</v>
      </c>
      <c r="S284" s="66">
        <v>0</v>
      </c>
      <c r="T284" s="66">
        <v>0</v>
      </c>
      <c r="U284" s="66">
        <v>0</v>
      </c>
      <c r="V284" s="66">
        <v>0</v>
      </c>
      <c r="W284" s="66">
        <v>5</v>
      </c>
      <c r="X284" s="66">
        <v>41</v>
      </c>
      <c r="Y284" s="66">
        <v>0</v>
      </c>
      <c r="Z284" s="66">
        <v>841</v>
      </c>
      <c r="AA284" s="66">
        <v>0</v>
      </c>
      <c r="AB284" s="66">
        <v>0</v>
      </c>
      <c r="AC284" s="66">
        <v>0</v>
      </c>
      <c r="AD284" s="66">
        <v>0</v>
      </c>
      <c r="AE284" s="66">
        <v>0</v>
      </c>
      <c r="AF284" s="66">
        <v>0</v>
      </c>
      <c r="AG284" s="66">
        <v>0</v>
      </c>
      <c r="AH284" s="66">
        <v>0</v>
      </c>
      <c r="AI284" s="66">
        <v>0</v>
      </c>
      <c r="AJ284" s="66">
        <v>0</v>
      </c>
      <c r="AK284" s="66">
        <v>0</v>
      </c>
      <c r="AL284" s="66">
        <v>0</v>
      </c>
      <c r="AM284" s="66">
        <v>0</v>
      </c>
      <c r="AN284" s="66">
        <v>0</v>
      </c>
    </row>
    <row r="285" spans="1:40" ht="25.5" x14ac:dyDescent="0.2">
      <c r="A285" s="65" t="s">
        <v>391</v>
      </c>
      <c r="B285" s="66">
        <v>0</v>
      </c>
      <c r="C285" s="66">
        <v>0</v>
      </c>
      <c r="D285" s="66">
        <v>0</v>
      </c>
      <c r="E285" s="66">
        <v>0</v>
      </c>
      <c r="F285" s="66">
        <v>0</v>
      </c>
      <c r="G285" s="66">
        <v>0</v>
      </c>
      <c r="H285" s="66">
        <v>140</v>
      </c>
      <c r="I285" s="66">
        <v>0</v>
      </c>
      <c r="J285" s="66">
        <v>0</v>
      </c>
      <c r="K285" s="66">
        <v>0</v>
      </c>
      <c r="L285" s="66">
        <v>0</v>
      </c>
      <c r="M285" s="66">
        <v>0</v>
      </c>
      <c r="N285" s="66">
        <v>4657</v>
      </c>
      <c r="O285" s="66">
        <v>0</v>
      </c>
      <c r="P285" s="66">
        <v>504</v>
      </c>
      <c r="Q285" s="66">
        <v>2100</v>
      </c>
      <c r="R285" s="66">
        <v>299</v>
      </c>
      <c r="S285" s="66">
        <v>0</v>
      </c>
      <c r="T285" s="66">
        <v>0</v>
      </c>
      <c r="U285" s="66">
        <v>0</v>
      </c>
      <c r="V285" s="66">
        <v>0</v>
      </c>
      <c r="W285" s="66">
        <v>5</v>
      </c>
      <c r="X285" s="66">
        <v>192</v>
      </c>
      <c r="Y285" s="66">
        <v>0</v>
      </c>
      <c r="Z285" s="66">
        <v>369</v>
      </c>
      <c r="AA285" s="66">
        <v>0</v>
      </c>
      <c r="AB285" s="66">
        <v>0</v>
      </c>
      <c r="AC285" s="66">
        <v>0</v>
      </c>
      <c r="AD285" s="66">
        <v>0</v>
      </c>
      <c r="AE285" s="66">
        <v>0</v>
      </c>
      <c r="AF285" s="66">
        <v>0</v>
      </c>
      <c r="AG285" s="66">
        <v>0</v>
      </c>
      <c r="AH285" s="66">
        <v>0</v>
      </c>
      <c r="AI285" s="66">
        <v>0</v>
      </c>
      <c r="AJ285" s="66">
        <v>0</v>
      </c>
      <c r="AK285" s="66">
        <v>0</v>
      </c>
      <c r="AL285" s="66">
        <v>0</v>
      </c>
      <c r="AM285" s="66">
        <v>0</v>
      </c>
      <c r="AN285" s="66">
        <v>0</v>
      </c>
    </row>
    <row r="286" spans="1:40" ht="12.75" x14ac:dyDescent="0.2">
      <c r="A286" s="65" t="s">
        <v>392</v>
      </c>
      <c r="B286" s="66">
        <v>0</v>
      </c>
      <c r="C286" s="66">
        <v>0</v>
      </c>
      <c r="D286" s="66">
        <v>0</v>
      </c>
      <c r="E286" s="66">
        <v>0</v>
      </c>
      <c r="F286" s="66">
        <v>0</v>
      </c>
      <c r="G286" s="66">
        <v>0</v>
      </c>
      <c r="H286" s="66">
        <v>0</v>
      </c>
      <c r="I286" s="66">
        <v>0</v>
      </c>
      <c r="J286" s="66">
        <v>0</v>
      </c>
      <c r="K286" s="66">
        <v>0</v>
      </c>
      <c r="L286" s="66">
        <v>0</v>
      </c>
      <c r="M286" s="66">
        <v>0</v>
      </c>
      <c r="N286" s="66">
        <v>0</v>
      </c>
      <c r="O286" s="66">
        <v>0</v>
      </c>
      <c r="P286" s="66">
        <v>0</v>
      </c>
      <c r="Q286" s="66">
        <v>883</v>
      </c>
      <c r="R286" s="66">
        <v>0</v>
      </c>
      <c r="S286" s="66">
        <v>0</v>
      </c>
      <c r="T286" s="66">
        <v>0</v>
      </c>
      <c r="U286" s="66">
        <v>0</v>
      </c>
      <c r="V286" s="66">
        <v>295</v>
      </c>
      <c r="W286" s="66">
        <v>89</v>
      </c>
      <c r="X286" s="66">
        <v>0</v>
      </c>
      <c r="Y286" s="66">
        <v>0</v>
      </c>
      <c r="Z286" s="66">
        <v>0</v>
      </c>
      <c r="AA286" s="66">
        <v>0</v>
      </c>
      <c r="AB286" s="66">
        <v>0</v>
      </c>
      <c r="AC286" s="66">
        <v>0</v>
      </c>
      <c r="AD286" s="66">
        <v>0</v>
      </c>
      <c r="AE286" s="66">
        <v>0</v>
      </c>
      <c r="AF286" s="66">
        <v>0</v>
      </c>
      <c r="AG286" s="66">
        <v>0</v>
      </c>
      <c r="AH286" s="66">
        <v>0</v>
      </c>
      <c r="AI286" s="66">
        <v>0</v>
      </c>
      <c r="AJ286" s="66">
        <v>0</v>
      </c>
      <c r="AK286" s="66">
        <v>0</v>
      </c>
      <c r="AL286" s="66">
        <v>0</v>
      </c>
      <c r="AM286" s="66">
        <v>0</v>
      </c>
      <c r="AN286" s="66">
        <v>0</v>
      </c>
    </row>
    <row r="287" spans="1:40" ht="25.5" x14ac:dyDescent="0.2">
      <c r="A287" s="65" t="s">
        <v>393</v>
      </c>
      <c r="B287" s="66">
        <v>0</v>
      </c>
      <c r="C287" s="66">
        <v>0</v>
      </c>
      <c r="D287" s="66">
        <v>0</v>
      </c>
      <c r="E287" s="66">
        <v>0</v>
      </c>
      <c r="F287" s="66">
        <v>0</v>
      </c>
      <c r="G287" s="66">
        <v>0</v>
      </c>
      <c r="H287" s="66">
        <v>0</v>
      </c>
      <c r="I287" s="66">
        <v>0</v>
      </c>
      <c r="J287" s="66">
        <v>0</v>
      </c>
      <c r="K287" s="66">
        <v>0</v>
      </c>
      <c r="L287" s="66">
        <v>0</v>
      </c>
      <c r="M287" s="66">
        <v>0</v>
      </c>
      <c r="N287" s="66">
        <v>0</v>
      </c>
      <c r="O287" s="66">
        <v>0</v>
      </c>
      <c r="P287" s="66">
        <v>0</v>
      </c>
      <c r="Q287" s="66">
        <v>443</v>
      </c>
      <c r="R287" s="66">
        <v>0</v>
      </c>
      <c r="S287" s="66">
        <v>0</v>
      </c>
      <c r="T287" s="66">
        <v>0</v>
      </c>
      <c r="U287" s="66">
        <v>0</v>
      </c>
      <c r="V287" s="66">
        <v>1866</v>
      </c>
      <c r="W287" s="66">
        <v>177</v>
      </c>
      <c r="X287" s="66">
        <v>0</v>
      </c>
      <c r="Y287" s="66">
        <v>0</v>
      </c>
      <c r="Z287" s="66">
        <v>0</v>
      </c>
      <c r="AA287" s="66">
        <v>0</v>
      </c>
      <c r="AB287" s="66">
        <v>0</v>
      </c>
      <c r="AC287" s="66">
        <v>153</v>
      </c>
      <c r="AD287" s="66">
        <v>0</v>
      </c>
      <c r="AE287" s="66">
        <v>0</v>
      </c>
      <c r="AF287" s="66">
        <v>0</v>
      </c>
      <c r="AG287" s="66">
        <v>0</v>
      </c>
      <c r="AH287" s="66">
        <v>0</v>
      </c>
      <c r="AI287" s="66">
        <v>0</v>
      </c>
      <c r="AJ287" s="66">
        <v>0</v>
      </c>
      <c r="AK287" s="66">
        <v>0</v>
      </c>
      <c r="AL287" s="66">
        <v>0</v>
      </c>
      <c r="AM287" s="66">
        <v>0</v>
      </c>
      <c r="AN287" s="66">
        <v>0</v>
      </c>
    </row>
    <row r="288" spans="1:40" ht="25.5" x14ac:dyDescent="0.2">
      <c r="A288" s="65" t="s">
        <v>394</v>
      </c>
      <c r="B288" s="66">
        <v>0</v>
      </c>
      <c r="C288" s="66">
        <v>0</v>
      </c>
      <c r="D288" s="66">
        <v>0</v>
      </c>
      <c r="E288" s="66">
        <v>0</v>
      </c>
      <c r="F288" s="66">
        <v>0</v>
      </c>
      <c r="G288" s="66">
        <v>0</v>
      </c>
      <c r="H288" s="66">
        <v>0</v>
      </c>
      <c r="I288" s="66">
        <v>0</v>
      </c>
      <c r="J288" s="66">
        <v>0</v>
      </c>
      <c r="K288" s="66">
        <v>0</v>
      </c>
      <c r="L288" s="66">
        <v>0</v>
      </c>
      <c r="M288" s="66">
        <v>0</v>
      </c>
      <c r="N288" s="66">
        <v>0</v>
      </c>
      <c r="O288" s="66">
        <v>0</v>
      </c>
      <c r="P288" s="66">
        <v>0</v>
      </c>
      <c r="Q288" s="66">
        <v>7578</v>
      </c>
      <c r="R288" s="66">
        <v>0</v>
      </c>
      <c r="S288" s="66">
        <v>0</v>
      </c>
      <c r="T288" s="66">
        <v>0</v>
      </c>
      <c r="U288" s="66">
        <v>0</v>
      </c>
      <c r="V288" s="66">
        <v>1149</v>
      </c>
      <c r="W288" s="66">
        <v>3890</v>
      </c>
      <c r="X288" s="66">
        <v>0</v>
      </c>
      <c r="Y288" s="66">
        <v>0</v>
      </c>
      <c r="Z288" s="66">
        <v>0</v>
      </c>
      <c r="AA288" s="66">
        <v>0</v>
      </c>
      <c r="AB288" s="66">
        <v>0</v>
      </c>
      <c r="AC288" s="66">
        <v>5298</v>
      </c>
      <c r="AD288" s="66">
        <v>0</v>
      </c>
      <c r="AE288" s="66">
        <v>0</v>
      </c>
      <c r="AF288" s="66">
        <v>0</v>
      </c>
      <c r="AG288" s="66">
        <v>0</v>
      </c>
      <c r="AH288" s="66">
        <v>0</v>
      </c>
      <c r="AI288" s="66">
        <v>0</v>
      </c>
      <c r="AJ288" s="66">
        <v>0</v>
      </c>
      <c r="AK288" s="66">
        <v>0</v>
      </c>
      <c r="AL288" s="66">
        <v>0</v>
      </c>
      <c r="AM288" s="66">
        <v>0</v>
      </c>
      <c r="AN288" s="66">
        <v>0</v>
      </c>
    </row>
    <row r="289" spans="1:40" ht="12.75" x14ac:dyDescent="0.2">
      <c r="A289" s="65" t="s">
        <v>395</v>
      </c>
      <c r="B289" s="66">
        <v>0</v>
      </c>
      <c r="C289" s="66">
        <v>0</v>
      </c>
      <c r="D289" s="66">
        <v>0</v>
      </c>
      <c r="E289" s="66">
        <v>0</v>
      </c>
      <c r="F289" s="66">
        <v>0</v>
      </c>
      <c r="G289" s="66">
        <v>0</v>
      </c>
      <c r="H289" s="66">
        <v>0</v>
      </c>
      <c r="I289" s="66">
        <v>0</v>
      </c>
      <c r="J289" s="66">
        <v>0</v>
      </c>
      <c r="K289" s="66">
        <v>0</v>
      </c>
      <c r="L289" s="66">
        <v>0</v>
      </c>
      <c r="M289" s="66">
        <v>0</v>
      </c>
      <c r="N289" s="66">
        <v>0</v>
      </c>
      <c r="O289" s="66">
        <v>0</v>
      </c>
      <c r="P289" s="66">
        <v>0</v>
      </c>
      <c r="Q289" s="66">
        <v>0</v>
      </c>
      <c r="R289" s="66">
        <v>0</v>
      </c>
      <c r="S289" s="66">
        <v>0</v>
      </c>
      <c r="T289" s="66">
        <v>0</v>
      </c>
      <c r="U289" s="66">
        <v>0</v>
      </c>
      <c r="V289" s="66">
        <v>0</v>
      </c>
      <c r="W289" s="66">
        <v>0</v>
      </c>
      <c r="X289" s="66">
        <v>0</v>
      </c>
      <c r="Y289" s="66">
        <v>0</v>
      </c>
      <c r="Z289" s="66">
        <v>0</v>
      </c>
      <c r="AA289" s="66">
        <v>0</v>
      </c>
      <c r="AB289" s="66">
        <v>0</v>
      </c>
      <c r="AC289" s="66">
        <v>0</v>
      </c>
      <c r="AD289" s="66">
        <v>0</v>
      </c>
      <c r="AE289" s="66">
        <v>0</v>
      </c>
      <c r="AF289" s="66">
        <v>0</v>
      </c>
      <c r="AG289" s="66">
        <v>0</v>
      </c>
      <c r="AH289" s="66">
        <v>0</v>
      </c>
      <c r="AI289" s="66">
        <v>10</v>
      </c>
      <c r="AJ289" s="66">
        <v>0</v>
      </c>
      <c r="AK289" s="66">
        <v>0</v>
      </c>
      <c r="AL289" s="66">
        <v>0</v>
      </c>
      <c r="AM289" s="66">
        <v>0</v>
      </c>
      <c r="AN289" s="66">
        <v>0</v>
      </c>
    </row>
    <row r="290" spans="1:40" ht="25.5" x14ac:dyDescent="0.2">
      <c r="A290" s="65" t="s">
        <v>396</v>
      </c>
      <c r="B290" s="66">
        <v>0</v>
      </c>
      <c r="C290" s="66">
        <v>0</v>
      </c>
      <c r="D290" s="66">
        <v>0</v>
      </c>
      <c r="E290" s="66">
        <v>0</v>
      </c>
      <c r="F290" s="66">
        <v>0</v>
      </c>
      <c r="G290" s="66">
        <v>0</v>
      </c>
      <c r="H290" s="66">
        <v>0</v>
      </c>
      <c r="I290" s="66">
        <v>0</v>
      </c>
      <c r="J290" s="66">
        <v>0</v>
      </c>
      <c r="K290" s="66">
        <v>0</v>
      </c>
      <c r="L290" s="66">
        <v>0</v>
      </c>
      <c r="M290" s="66">
        <v>0</v>
      </c>
      <c r="N290" s="66">
        <v>0</v>
      </c>
      <c r="O290" s="66">
        <v>0</v>
      </c>
      <c r="P290" s="66">
        <v>0</v>
      </c>
      <c r="Q290" s="66">
        <v>0</v>
      </c>
      <c r="R290" s="66">
        <v>0</v>
      </c>
      <c r="S290" s="66">
        <v>0</v>
      </c>
      <c r="T290" s="66">
        <v>0</v>
      </c>
      <c r="U290" s="66">
        <v>0</v>
      </c>
      <c r="V290" s="66">
        <v>0</v>
      </c>
      <c r="W290" s="66">
        <v>0</v>
      </c>
      <c r="X290" s="66">
        <v>0</v>
      </c>
      <c r="Y290" s="66">
        <v>0</v>
      </c>
      <c r="Z290" s="66">
        <v>0</v>
      </c>
      <c r="AA290" s="66">
        <v>0</v>
      </c>
      <c r="AB290" s="66">
        <v>0</v>
      </c>
      <c r="AC290" s="66">
        <v>0</v>
      </c>
      <c r="AD290" s="66">
        <v>0</v>
      </c>
      <c r="AE290" s="66">
        <v>0</v>
      </c>
      <c r="AF290" s="66">
        <v>0</v>
      </c>
      <c r="AG290" s="66">
        <v>0</v>
      </c>
      <c r="AH290" s="66">
        <v>0</v>
      </c>
      <c r="AI290" s="66">
        <v>200</v>
      </c>
      <c r="AJ290" s="66">
        <v>0</v>
      </c>
      <c r="AK290" s="66">
        <v>0</v>
      </c>
      <c r="AL290" s="66">
        <v>0</v>
      </c>
      <c r="AM290" s="66">
        <v>0</v>
      </c>
      <c r="AN290" s="66">
        <v>0</v>
      </c>
    </row>
    <row r="291" spans="1:40" ht="25.5" x14ac:dyDescent="0.2">
      <c r="A291" s="65" t="s">
        <v>397</v>
      </c>
      <c r="B291" s="66">
        <v>0</v>
      </c>
      <c r="C291" s="66">
        <v>0</v>
      </c>
      <c r="D291" s="66">
        <v>0</v>
      </c>
      <c r="E291" s="66">
        <v>0</v>
      </c>
      <c r="F291" s="66">
        <v>0</v>
      </c>
      <c r="G291" s="66">
        <v>0</v>
      </c>
      <c r="H291" s="66">
        <v>0</v>
      </c>
      <c r="I291" s="66">
        <v>0</v>
      </c>
      <c r="J291" s="66">
        <v>0</v>
      </c>
      <c r="K291" s="66">
        <v>0</v>
      </c>
      <c r="L291" s="66">
        <v>0</v>
      </c>
      <c r="M291" s="66">
        <v>0</v>
      </c>
      <c r="N291" s="66">
        <v>0</v>
      </c>
      <c r="O291" s="66">
        <v>0</v>
      </c>
      <c r="P291" s="66">
        <v>0</v>
      </c>
      <c r="Q291" s="66">
        <v>0</v>
      </c>
      <c r="R291" s="66">
        <v>0</v>
      </c>
      <c r="S291" s="66">
        <v>0</v>
      </c>
      <c r="T291" s="66">
        <v>0</v>
      </c>
      <c r="U291" s="66">
        <v>0</v>
      </c>
      <c r="V291" s="66">
        <v>0</v>
      </c>
      <c r="W291" s="66">
        <v>0</v>
      </c>
      <c r="X291" s="66">
        <v>0</v>
      </c>
      <c r="Y291" s="66">
        <v>0</v>
      </c>
      <c r="Z291" s="66">
        <v>0</v>
      </c>
      <c r="AA291" s="66">
        <v>0</v>
      </c>
      <c r="AB291" s="66">
        <v>0</v>
      </c>
      <c r="AC291" s="66">
        <v>0</v>
      </c>
      <c r="AD291" s="66">
        <v>0</v>
      </c>
      <c r="AE291" s="66">
        <v>0</v>
      </c>
      <c r="AF291" s="66">
        <v>0</v>
      </c>
      <c r="AG291" s="66">
        <v>0</v>
      </c>
      <c r="AH291" s="66">
        <v>0</v>
      </c>
      <c r="AI291" s="66">
        <v>0</v>
      </c>
      <c r="AJ291" s="66">
        <v>0</v>
      </c>
      <c r="AK291" s="66">
        <v>0</v>
      </c>
      <c r="AL291" s="66">
        <v>400</v>
      </c>
      <c r="AM291" s="66">
        <v>0</v>
      </c>
      <c r="AN291" s="66">
        <v>0</v>
      </c>
    </row>
    <row r="292" spans="1:40" ht="25.5" x14ac:dyDescent="0.2">
      <c r="A292" s="65" t="s">
        <v>398</v>
      </c>
      <c r="B292" s="66">
        <v>0</v>
      </c>
      <c r="C292" s="66">
        <v>0</v>
      </c>
      <c r="D292" s="66">
        <v>0</v>
      </c>
      <c r="E292" s="66">
        <v>0</v>
      </c>
      <c r="F292" s="66">
        <v>0</v>
      </c>
      <c r="G292" s="66">
        <v>0</v>
      </c>
      <c r="H292" s="66">
        <v>0</v>
      </c>
      <c r="I292" s="66">
        <v>0</v>
      </c>
      <c r="J292" s="66">
        <v>0</v>
      </c>
      <c r="K292" s="66">
        <v>0</v>
      </c>
      <c r="L292" s="66">
        <v>0</v>
      </c>
      <c r="M292" s="66">
        <v>0</v>
      </c>
      <c r="N292" s="66">
        <v>0</v>
      </c>
      <c r="O292" s="66">
        <v>0</v>
      </c>
      <c r="P292" s="66">
        <v>0</v>
      </c>
      <c r="Q292" s="66">
        <v>10</v>
      </c>
      <c r="R292" s="66">
        <v>0</v>
      </c>
      <c r="S292" s="66">
        <v>0</v>
      </c>
      <c r="T292" s="66">
        <v>0</v>
      </c>
      <c r="U292" s="66">
        <v>0</v>
      </c>
      <c r="V292" s="66">
        <v>1</v>
      </c>
      <c r="W292" s="66">
        <v>0</v>
      </c>
      <c r="X292" s="66">
        <v>1</v>
      </c>
      <c r="Y292" s="66">
        <v>0</v>
      </c>
      <c r="Z292" s="66">
        <v>0</v>
      </c>
      <c r="AA292" s="66">
        <v>0</v>
      </c>
      <c r="AB292" s="66">
        <v>0</v>
      </c>
      <c r="AC292" s="66">
        <v>0</v>
      </c>
      <c r="AD292" s="66">
        <v>0</v>
      </c>
      <c r="AE292" s="66">
        <v>0</v>
      </c>
      <c r="AF292" s="66">
        <v>0</v>
      </c>
      <c r="AG292" s="66">
        <v>0</v>
      </c>
      <c r="AH292" s="66">
        <v>0</v>
      </c>
      <c r="AI292" s="66">
        <v>0</v>
      </c>
      <c r="AJ292" s="66">
        <v>0</v>
      </c>
      <c r="AK292" s="66">
        <v>0</v>
      </c>
      <c r="AL292" s="66">
        <v>0</v>
      </c>
      <c r="AM292" s="66">
        <v>0</v>
      </c>
      <c r="AN292" s="66">
        <v>0</v>
      </c>
    </row>
    <row r="293" spans="1:40" ht="25.5" x14ac:dyDescent="0.2">
      <c r="A293" s="65" t="s">
        <v>399</v>
      </c>
      <c r="B293" s="66">
        <v>0</v>
      </c>
      <c r="C293" s="66">
        <v>0</v>
      </c>
      <c r="D293" s="66">
        <v>0</v>
      </c>
      <c r="E293" s="66">
        <v>0</v>
      </c>
      <c r="F293" s="66">
        <v>0</v>
      </c>
      <c r="G293" s="66">
        <v>5</v>
      </c>
      <c r="H293" s="66">
        <v>57</v>
      </c>
      <c r="I293" s="66">
        <v>0</v>
      </c>
      <c r="J293" s="66">
        <v>9</v>
      </c>
      <c r="K293" s="66">
        <v>0</v>
      </c>
      <c r="L293" s="66">
        <v>0</v>
      </c>
      <c r="M293" s="66">
        <v>0</v>
      </c>
      <c r="N293" s="66">
        <v>0</v>
      </c>
      <c r="O293" s="66">
        <v>0</v>
      </c>
      <c r="P293" s="66">
        <v>19</v>
      </c>
      <c r="Q293" s="66">
        <v>0</v>
      </c>
      <c r="R293" s="66">
        <v>7</v>
      </c>
      <c r="S293" s="66">
        <v>0</v>
      </c>
      <c r="T293" s="66">
        <v>0</v>
      </c>
      <c r="U293" s="66">
        <v>0</v>
      </c>
      <c r="V293" s="66">
        <v>121</v>
      </c>
      <c r="W293" s="66">
        <v>120</v>
      </c>
      <c r="X293" s="66">
        <v>1</v>
      </c>
      <c r="Y293" s="66">
        <v>1</v>
      </c>
      <c r="Z293" s="66">
        <v>14</v>
      </c>
      <c r="AA293" s="66">
        <v>5</v>
      </c>
      <c r="AB293" s="66">
        <v>0</v>
      </c>
      <c r="AC293" s="66">
        <v>19</v>
      </c>
      <c r="AD293" s="66">
        <v>0</v>
      </c>
      <c r="AE293" s="66">
        <v>0</v>
      </c>
      <c r="AF293" s="66">
        <v>0</v>
      </c>
      <c r="AG293" s="66">
        <v>0</v>
      </c>
      <c r="AH293" s="66">
        <v>0</v>
      </c>
      <c r="AI293" s="66">
        <v>0</v>
      </c>
      <c r="AJ293" s="66">
        <v>0</v>
      </c>
      <c r="AK293" s="66">
        <v>0</v>
      </c>
      <c r="AL293" s="66">
        <v>0</v>
      </c>
      <c r="AM293" s="66">
        <v>0</v>
      </c>
      <c r="AN293" s="66">
        <v>0</v>
      </c>
    </row>
    <row r="294" spans="1:40" ht="25.5" x14ac:dyDescent="0.2">
      <c r="A294" s="65" t="s">
        <v>400</v>
      </c>
      <c r="B294" s="66">
        <v>0</v>
      </c>
      <c r="C294" s="66">
        <v>0</v>
      </c>
      <c r="D294" s="66">
        <v>0</v>
      </c>
      <c r="E294" s="66">
        <v>0</v>
      </c>
      <c r="F294" s="66">
        <v>0</v>
      </c>
      <c r="G294" s="66">
        <v>260</v>
      </c>
      <c r="H294" s="66">
        <v>289</v>
      </c>
      <c r="I294" s="66">
        <v>77</v>
      </c>
      <c r="J294" s="66">
        <v>145</v>
      </c>
      <c r="K294" s="66">
        <v>0</v>
      </c>
      <c r="L294" s="66">
        <v>0</v>
      </c>
      <c r="M294" s="66">
        <v>0</v>
      </c>
      <c r="N294" s="66">
        <v>125</v>
      </c>
      <c r="O294" s="66">
        <v>0</v>
      </c>
      <c r="P294" s="66">
        <v>0</v>
      </c>
      <c r="Q294" s="66">
        <v>0</v>
      </c>
      <c r="R294" s="66">
        <v>145</v>
      </c>
      <c r="S294" s="66">
        <v>0</v>
      </c>
      <c r="T294" s="66">
        <v>0</v>
      </c>
      <c r="U294" s="66">
        <v>0</v>
      </c>
      <c r="V294" s="66">
        <v>1931</v>
      </c>
      <c r="W294" s="66">
        <v>1301</v>
      </c>
      <c r="X294" s="66">
        <v>154</v>
      </c>
      <c r="Y294" s="66">
        <v>149</v>
      </c>
      <c r="Z294" s="66">
        <v>265</v>
      </c>
      <c r="AA294" s="66">
        <v>43</v>
      </c>
      <c r="AB294" s="66">
        <v>0</v>
      </c>
      <c r="AC294" s="66">
        <v>328</v>
      </c>
      <c r="AD294" s="66">
        <v>0</v>
      </c>
      <c r="AE294" s="66">
        <v>0</v>
      </c>
      <c r="AF294" s="66">
        <v>0</v>
      </c>
      <c r="AG294" s="66">
        <v>0</v>
      </c>
      <c r="AH294" s="66">
        <v>0</v>
      </c>
      <c r="AI294" s="66">
        <v>0</v>
      </c>
      <c r="AJ294" s="66">
        <v>0</v>
      </c>
      <c r="AK294" s="66">
        <v>0</v>
      </c>
      <c r="AL294" s="66">
        <v>0</v>
      </c>
      <c r="AM294" s="66">
        <v>0</v>
      </c>
      <c r="AN294" s="66">
        <v>0</v>
      </c>
    </row>
    <row r="295" spans="1:40" ht="12.75" x14ac:dyDescent="0.2">
      <c r="A295" s="65" t="s">
        <v>401</v>
      </c>
      <c r="B295" s="66">
        <v>0</v>
      </c>
      <c r="C295" s="66">
        <v>271</v>
      </c>
      <c r="D295" s="66">
        <v>0</v>
      </c>
      <c r="E295" s="66">
        <v>121</v>
      </c>
      <c r="F295" s="66">
        <v>0</v>
      </c>
      <c r="G295" s="66">
        <v>2700</v>
      </c>
      <c r="H295" s="66">
        <v>637</v>
      </c>
      <c r="I295" s="66">
        <v>0</v>
      </c>
      <c r="J295" s="66">
        <v>396</v>
      </c>
      <c r="K295" s="66">
        <v>760</v>
      </c>
      <c r="L295" s="66">
        <v>0</v>
      </c>
      <c r="M295" s="66">
        <v>0</v>
      </c>
      <c r="N295" s="66">
        <v>145</v>
      </c>
      <c r="O295" s="66">
        <v>0</v>
      </c>
      <c r="P295" s="66">
        <v>2424</v>
      </c>
      <c r="Q295" s="66">
        <v>0</v>
      </c>
      <c r="R295" s="66">
        <v>411</v>
      </c>
      <c r="S295" s="66">
        <v>0</v>
      </c>
      <c r="T295" s="66">
        <v>0</v>
      </c>
      <c r="U295" s="66">
        <v>0</v>
      </c>
      <c r="V295" s="66">
        <v>2600</v>
      </c>
      <c r="W295" s="66">
        <v>5000</v>
      </c>
      <c r="X295" s="66">
        <v>532</v>
      </c>
      <c r="Y295" s="66">
        <v>513</v>
      </c>
      <c r="Z295" s="66">
        <v>476</v>
      </c>
      <c r="AA295" s="66">
        <v>149</v>
      </c>
      <c r="AB295" s="66">
        <v>0</v>
      </c>
      <c r="AC295" s="66">
        <v>3004</v>
      </c>
      <c r="AD295" s="66">
        <v>0</v>
      </c>
      <c r="AE295" s="66">
        <v>0</v>
      </c>
      <c r="AF295" s="66">
        <v>0</v>
      </c>
      <c r="AG295" s="66">
        <v>0</v>
      </c>
      <c r="AH295" s="66">
        <v>0</v>
      </c>
      <c r="AI295" s="66">
        <v>0</v>
      </c>
      <c r="AJ295" s="66">
        <v>0</v>
      </c>
      <c r="AK295" s="66">
        <v>0</v>
      </c>
      <c r="AL295" s="66">
        <v>0</v>
      </c>
      <c r="AM295" s="66">
        <v>0</v>
      </c>
      <c r="AN295" s="66">
        <v>0</v>
      </c>
    </row>
    <row r="296" spans="1:40" ht="12.75" x14ac:dyDescent="0.2">
      <c r="A296" s="65" t="s">
        <v>402</v>
      </c>
      <c r="B296" s="66">
        <v>0</v>
      </c>
      <c r="C296" s="66">
        <v>0</v>
      </c>
      <c r="D296" s="66">
        <v>0</v>
      </c>
      <c r="E296" s="66">
        <v>0</v>
      </c>
      <c r="F296" s="66">
        <v>0</v>
      </c>
      <c r="G296" s="66">
        <v>0</v>
      </c>
      <c r="H296" s="66">
        <v>0</v>
      </c>
      <c r="I296" s="66">
        <v>0</v>
      </c>
      <c r="J296" s="66">
        <v>0</v>
      </c>
      <c r="K296" s="66">
        <v>0</v>
      </c>
      <c r="L296" s="66">
        <v>0</v>
      </c>
      <c r="M296" s="66">
        <v>0</v>
      </c>
      <c r="N296" s="66">
        <v>0</v>
      </c>
      <c r="O296" s="66">
        <v>0</v>
      </c>
      <c r="P296" s="66">
        <v>0</v>
      </c>
      <c r="Q296" s="66">
        <v>800</v>
      </c>
      <c r="R296" s="66">
        <v>12</v>
      </c>
      <c r="S296" s="66">
        <v>0</v>
      </c>
      <c r="T296" s="66">
        <v>0</v>
      </c>
      <c r="U296" s="66">
        <v>0</v>
      </c>
      <c r="V296" s="66">
        <v>0</v>
      </c>
      <c r="W296" s="66">
        <v>0</v>
      </c>
      <c r="X296" s="66">
        <v>0</v>
      </c>
      <c r="Y296" s="66">
        <v>27</v>
      </c>
      <c r="Z296" s="66">
        <v>0</v>
      </c>
      <c r="AA296" s="66">
        <v>0</v>
      </c>
      <c r="AB296" s="66">
        <v>0</v>
      </c>
      <c r="AC296" s="66">
        <v>5</v>
      </c>
      <c r="AD296" s="66">
        <v>0</v>
      </c>
      <c r="AE296" s="66">
        <v>0</v>
      </c>
      <c r="AF296" s="66">
        <v>0</v>
      </c>
      <c r="AG296" s="66">
        <v>0</v>
      </c>
      <c r="AH296" s="66">
        <v>0</v>
      </c>
      <c r="AI296" s="66">
        <v>0</v>
      </c>
      <c r="AJ296" s="66">
        <v>0</v>
      </c>
      <c r="AK296" s="66">
        <v>0</v>
      </c>
      <c r="AL296" s="66">
        <v>0</v>
      </c>
      <c r="AM296" s="66">
        <v>0</v>
      </c>
      <c r="AN296" s="66">
        <v>0</v>
      </c>
    </row>
    <row r="297" spans="1:40" ht="25.5" x14ac:dyDescent="0.2">
      <c r="A297" s="65" t="s">
        <v>403</v>
      </c>
      <c r="B297" s="66">
        <v>0</v>
      </c>
      <c r="C297" s="66">
        <v>0</v>
      </c>
      <c r="D297" s="66">
        <v>0</v>
      </c>
      <c r="E297" s="66">
        <v>0</v>
      </c>
      <c r="F297" s="66">
        <v>0</v>
      </c>
      <c r="G297" s="66">
        <v>0</v>
      </c>
      <c r="H297" s="66">
        <v>0</v>
      </c>
      <c r="I297" s="66">
        <v>0</v>
      </c>
      <c r="J297" s="66">
        <v>1</v>
      </c>
      <c r="K297" s="66">
        <v>0</v>
      </c>
      <c r="L297" s="66">
        <v>0</v>
      </c>
      <c r="M297" s="66">
        <v>0</v>
      </c>
      <c r="N297" s="66">
        <v>0</v>
      </c>
      <c r="O297" s="66">
        <v>0</v>
      </c>
      <c r="P297" s="66">
        <v>0</v>
      </c>
      <c r="Q297" s="66">
        <v>40</v>
      </c>
      <c r="R297" s="66">
        <v>367</v>
      </c>
      <c r="S297" s="66">
        <v>0</v>
      </c>
      <c r="T297" s="66">
        <v>0</v>
      </c>
      <c r="U297" s="66">
        <v>0</v>
      </c>
      <c r="V297" s="66">
        <v>0</v>
      </c>
      <c r="W297" s="66">
        <v>0</v>
      </c>
      <c r="X297" s="66">
        <v>1</v>
      </c>
      <c r="Y297" s="66">
        <v>50</v>
      </c>
      <c r="Z297" s="66">
        <v>0</v>
      </c>
      <c r="AA297" s="66">
        <v>0</v>
      </c>
      <c r="AB297" s="66">
        <v>0</v>
      </c>
      <c r="AC297" s="66">
        <v>120</v>
      </c>
      <c r="AD297" s="66">
        <v>0</v>
      </c>
      <c r="AE297" s="66">
        <v>0</v>
      </c>
      <c r="AF297" s="66">
        <v>0</v>
      </c>
      <c r="AG297" s="66">
        <v>0</v>
      </c>
      <c r="AH297" s="66">
        <v>0</v>
      </c>
      <c r="AI297" s="66">
        <v>0</v>
      </c>
      <c r="AJ297" s="66">
        <v>0</v>
      </c>
      <c r="AK297" s="66">
        <v>0</v>
      </c>
      <c r="AL297" s="66">
        <v>0</v>
      </c>
      <c r="AM297" s="66">
        <v>0</v>
      </c>
      <c r="AN297" s="66">
        <v>0</v>
      </c>
    </row>
    <row r="298" spans="1:40" ht="25.5" x14ac:dyDescent="0.2">
      <c r="A298" s="65" t="s">
        <v>404</v>
      </c>
      <c r="B298" s="66">
        <v>0</v>
      </c>
      <c r="C298" s="66">
        <v>0</v>
      </c>
      <c r="D298" s="66">
        <v>0</v>
      </c>
      <c r="E298" s="66">
        <v>0</v>
      </c>
      <c r="F298" s="66">
        <v>0</v>
      </c>
      <c r="G298" s="66">
        <v>0</v>
      </c>
      <c r="H298" s="66">
        <v>0</v>
      </c>
      <c r="I298" s="66">
        <v>0</v>
      </c>
      <c r="J298" s="66">
        <v>93</v>
      </c>
      <c r="K298" s="66">
        <v>0</v>
      </c>
      <c r="L298" s="66">
        <v>0</v>
      </c>
      <c r="M298" s="66">
        <v>0</v>
      </c>
      <c r="N298" s="66">
        <v>0</v>
      </c>
      <c r="O298" s="66">
        <v>0</v>
      </c>
      <c r="P298" s="66">
        <v>0</v>
      </c>
      <c r="Q298" s="66">
        <v>762</v>
      </c>
      <c r="R298" s="66">
        <v>109</v>
      </c>
      <c r="S298" s="66">
        <v>0</v>
      </c>
      <c r="T298" s="66">
        <v>0</v>
      </c>
      <c r="U298" s="66">
        <v>0</v>
      </c>
      <c r="V298" s="66">
        <v>0</v>
      </c>
      <c r="W298" s="66">
        <v>0</v>
      </c>
      <c r="X298" s="66">
        <v>5</v>
      </c>
      <c r="Y298" s="66">
        <v>180</v>
      </c>
      <c r="Z298" s="66">
        <v>0</v>
      </c>
      <c r="AA298" s="66">
        <v>0</v>
      </c>
      <c r="AB298" s="66">
        <v>0</v>
      </c>
      <c r="AC298" s="66">
        <v>300</v>
      </c>
      <c r="AD298" s="66">
        <v>0</v>
      </c>
      <c r="AE298" s="66">
        <v>0</v>
      </c>
      <c r="AF298" s="66">
        <v>0</v>
      </c>
      <c r="AG298" s="66">
        <v>0</v>
      </c>
      <c r="AH298" s="66">
        <v>0</v>
      </c>
      <c r="AI298" s="66">
        <v>0</v>
      </c>
      <c r="AJ298" s="66">
        <v>0</v>
      </c>
      <c r="AK298" s="66">
        <v>0</v>
      </c>
      <c r="AL298" s="66">
        <v>0</v>
      </c>
      <c r="AM298" s="66">
        <v>0</v>
      </c>
      <c r="AN298" s="66">
        <v>0</v>
      </c>
    </row>
    <row r="299" spans="1:40" ht="25.5" x14ac:dyDescent="0.2">
      <c r="A299" s="65" t="s">
        <v>405</v>
      </c>
      <c r="B299" s="66">
        <v>0</v>
      </c>
      <c r="C299" s="66">
        <v>0</v>
      </c>
      <c r="D299" s="66">
        <v>0</v>
      </c>
      <c r="E299" s="66">
        <v>0</v>
      </c>
      <c r="F299" s="66">
        <v>0</v>
      </c>
      <c r="G299" s="66">
        <v>0</v>
      </c>
      <c r="H299" s="66">
        <v>0</v>
      </c>
      <c r="I299" s="66">
        <v>0</v>
      </c>
      <c r="J299" s="66">
        <v>0</v>
      </c>
      <c r="K299" s="66">
        <v>0</v>
      </c>
      <c r="L299" s="66">
        <v>0</v>
      </c>
      <c r="M299" s="66">
        <v>0</v>
      </c>
      <c r="N299" s="66">
        <v>0</v>
      </c>
      <c r="O299" s="66">
        <v>0</v>
      </c>
      <c r="P299" s="66">
        <v>0</v>
      </c>
      <c r="Q299" s="66">
        <v>550</v>
      </c>
      <c r="R299" s="66">
        <v>0</v>
      </c>
      <c r="S299" s="66">
        <v>0</v>
      </c>
      <c r="T299" s="66">
        <v>0</v>
      </c>
      <c r="U299" s="66">
        <v>0</v>
      </c>
      <c r="V299" s="66">
        <v>0</v>
      </c>
      <c r="W299" s="66">
        <v>0</v>
      </c>
      <c r="X299" s="66">
        <v>0</v>
      </c>
      <c r="Y299" s="66">
        <v>0</v>
      </c>
      <c r="Z299" s="66">
        <v>0</v>
      </c>
      <c r="AA299" s="66">
        <v>0</v>
      </c>
      <c r="AB299" s="66">
        <v>0</v>
      </c>
      <c r="AC299" s="66">
        <v>0</v>
      </c>
      <c r="AD299" s="66">
        <v>0</v>
      </c>
      <c r="AE299" s="66">
        <v>0</v>
      </c>
      <c r="AF299" s="66">
        <v>0</v>
      </c>
      <c r="AG299" s="66">
        <v>0</v>
      </c>
      <c r="AH299" s="66">
        <v>0</v>
      </c>
      <c r="AI299" s="66">
        <v>0</v>
      </c>
      <c r="AJ299" s="66">
        <v>0</v>
      </c>
      <c r="AK299" s="66">
        <v>0</v>
      </c>
      <c r="AL299" s="66">
        <v>0</v>
      </c>
      <c r="AM299" s="66">
        <v>0</v>
      </c>
      <c r="AN299" s="66">
        <v>0</v>
      </c>
    </row>
    <row r="300" spans="1:40" ht="25.5" x14ac:dyDescent="0.2">
      <c r="A300" s="65" t="s">
        <v>406</v>
      </c>
      <c r="B300" s="66">
        <v>0</v>
      </c>
      <c r="C300" s="66">
        <v>0</v>
      </c>
      <c r="D300" s="66">
        <v>0</v>
      </c>
      <c r="E300" s="66">
        <v>0</v>
      </c>
      <c r="F300" s="66">
        <v>0</v>
      </c>
      <c r="G300" s="66">
        <v>0</v>
      </c>
      <c r="H300" s="66">
        <v>0</v>
      </c>
      <c r="I300" s="66">
        <v>0</v>
      </c>
      <c r="J300" s="66">
        <v>0</v>
      </c>
      <c r="K300" s="66">
        <v>0</v>
      </c>
      <c r="L300" s="66">
        <v>0</v>
      </c>
      <c r="M300" s="66">
        <v>0</v>
      </c>
      <c r="N300" s="66">
        <v>0</v>
      </c>
      <c r="O300" s="66">
        <v>0</v>
      </c>
      <c r="P300" s="66">
        <v>0</v>
      </c>
      <c r="Q300" s="66">
        <v>0</v>
      </c>
      <c r="R300" s="66">
        <v>0</v>
      </c>
      <c r="S300" s="66">
        <v>0</v>
      </c>
      <c r="T300" s="66">
        <v>0</v>
      </c>
      <c r="U300" s="66">
        <v>0</v>
      </c>
      <c r="V300" s="66">
        <v>0</v>
      </c>
      <c r="W300" s="66">
        <v>0</v>
      </c>
      <c r="X300" s="66">
        <v>0</v>
      </c>
      <c r="Y300" s="66">
        <v>0</v>
      </c>
      <c r="Z300" s="66">
        <v>0</v>
      </c>
      <c r="AA300" s="66">
        <v>0</v>
      </c>
      <c r="AB300" s="66">
        <v>0</v>
      </c>
      <c r="AC300" s="66">
        <v>0</v>
      </c>
      <c r="AD300" s="66">
        <v>0</v>
      </c>
      <c r="AE300" s="66">
        <v>0</v>
      </c>
      <c r="AF300" s="66">
        <v>0</v>
      </c>
      <c r="AG300" s="66">
        <v>0</v>
      </c>
      <c r="AH300" s="66">
        <v>0</v>
      </c>
      <c r="AI300" s="66">
        <v>510</v>
      </c>
      <c r="AJ300" s="66">
        <v>0</v>
      </c>
      <c r="AK300" s="66">
        <v>0</v>
      </c>
      <c r="AL300" s="66">
        <v>0</v>
      </c>
      <c r="AM300" s="66">
        <v>0</v>
      </c>
      <c r="AN300" s="66">
        <v>0</v>
      </c>
    </row>
    <row r="301" spans="1:40" ht="25.5" x14ac:dyDescent="0.2">
      <c r="A301" s="65" t="s">
        <v>407</v>
      </c>
      <c r="B301" s="66">
        <v>0</v>
      </c>
      <c r="C301" s="66">
        <v>13</v>
      </c>
      <c r="D301" s="66">
        <v>0</v>
      </c>
      <c r="E301" s="66">
        <v>16</v>
      </c>
      <c r="F301" s="66">
        <v>0</v>
      </c>
      <c r="G301" s="66">
        <v>240</v>
      </c>
      <c r="H301" s="66">
        <v>301</v>
      </c>
      <c r="I301" s="66">
        <v>0</v>
      </c>
      <c r="J301" s="66">
        <v>135</v>
      </c>
      <c r="K301" s="66">
        <v>67</v>
      </c>
      <c r="L301" s="66">
        <v>0</v>
      </c>
      <c r="M301" s="66">
        <v>0</v>
      </c>
      <c r="N301" s="66">
        <v>9</v>
      </c>
      <c r="O301" s="66">
        <v>0</v>
      </c>
      <c r="P301" s="66">
        <v>1</v>
      </c>
      <c r="Q301" s="66">
        <v>0</v>
      </c>
      <c r="R301" s="66">
        <v>1173</v>
      </c>
      <c r="S301" s="66">
        <v>0</v>
      </c>
      <c r="T301" s="66">
        <v>0</v>
      </c>
      <c r="U301" s="66">
        <v>0</v>
      </c>
      <c r="V301" s="66">
        <v>200</v>
      </c>
      <c r="W301" s="66">
        <v>400</v>
      </c>
      <c r="X301" s="66">
        <v>50</v>
      </c>
      <c r="Y301" s="66">
        <v>40</v>
      </c>
      <c r="Z301" s="66">
        <v>59</v>
      </c>
      <c r="AA301" s="66">
        <v>3</v>
      </c>
      <c r="AB301" s="66">
        <v>0</v>
      </c>
      <c r="AC301" s="66">
        <v>297</v>
      </c>
      <c r="AD301" s="66">
        <v>0</v>
      </c>
      <c r="AE301" s="66">
        <v>0</v>
      </c>
      <c r="AF301" s="66">
        <v>0</v>
      </c>
      <c r="AG301" s="66">
        <v>0</v>
      </c>
      <c r="AH301" s="66">
        <v>0</v>
      </c>
      <c r="AI301" s="66">
        <v>0</v>
      </c>
      <c r="AJ301" s="66">
        <v>0</v>
      </c>
      <c r="AK301" s="66">
        <v>0</v>
      </c>
      <c r="AL301" s="66">
        <v>10</v>
      </c>
      <c r="AM301" s="66">
        <v>0</v>
      </c>
      <c r="AN301" s="66">
        <v>0</v>
      </c>
    </row>
    <row r="302" spans="1:40" ht="25.5" x14ac:dyDescent="0.2">
      <c r="A302" s="65" t="s">
        <v>408</v>
      </c>
      <c r="B302" s="66">
        <v>150</v>
      </c>
      <c r="C302" s="66">
        <v>150</v>
      </c>
      <c r="D302" s="66">
        <v>0</v>
      </c>
      <c r="E302" s="66">
        <v>15</v>
      </c>
      <c r="F302" s="66">
        <v>0</v>
      </c>
      <c r="G302" s="66">
        <v>7537</v>
      </c>
      <c r="H302" s="66">
        <v>4522</v>
      </c>
      <c r="I302" s="66">
        <v>0</v>
      </c>
      <c r="J302" s="66">
        <v>2000</v>
      </c>
      <c r="K302" s="66">
        <v>2000</v>
      </c>
      <c r="L302" s="66">
        <v>0</v>
      </c>
      <c r="M302" s="66">
        <v>0</v>
      </c>
      <c r="N302" s="66">
        <v>3248</v>
      </c>
      <c r="O302" s="66">
        <v>0</v>
      </c>
      <c r="P302" s="66">
        <v>1740</v>
      </c>
      <c r="Q302" s="66">
        <v>0</v>
      </c>
      <c r="R302" s="66">
        <v>7429</v>
      </c>
      <c r="S302" s="66">
        <v>0</v>
      </c>
      <c r="T302" s="66">
        <v>0</v>
      </c>
      <c r="U302" s="66">
        <v>0</v>
      </c>
      <c r="V302" s="66">
        <v>7600</v>
      </c>
      <c r="W302" s="66">
        <v>15000</v>
      </c>
      <c r="X302" s="66">
        <v>5400</v>
      </c>
      <c r="Y302" s="66">
        <v>8000</v>
      </c>
      <c r="Z302" s="66">
        <v>8053</v>
      </c>
      <c r="AA302" s="66">
        <v>1960</v>
      </c>
      <c r="AB302" s="66">
        <v>0</v>
      </c>
      <c r="AC302" s="66">
        <v>3000</v>
      </c>
      <c r="AD302" s="66">
        <v>0</v>
      </c>
      <c r="AE302" s="66">
        <v>0</v>
      </c>
      <c r="AF302" s="66">
        <v>0</v>
      </c>
      <c r="AG302" s="66">
        <v>0</v>
      </c>
      <c r="AH302" s="66">
        <v>0</v>
      </c>
      <c r="AI302" s="66">
        <v>0</v>
      </c>
      <c r="AJ302" s="66">
        <v>0</v>
      </c>
      <c r="AK302" s="66">
        <v>0</v>
      </c>
      <c r="AL302" s="66">
        <v>100</v>
      </c>
      <c r="AM302" s="66">
        <v>0</v>
      </c>
      <c r="AN302" s="66">
        <v>0</v>
      </c>
    </row>
    <row r="303" spans="1:40" ht="12.75" x14ac:dyDescent="0.2">
      <c r="A303" s="65" t="s">
        <v>409</v>
      </c>
      <c r="B303" s="66">
        <v>0</v>
      </c>
      <c r="C303" s="66">
        <v>0</v>
      </c>
      <c r="D303" s="66">
        <v>0</v>
      </c>
      <c r="E303" s="66">
        <v>0</v>
      </c>
      <c r="F303" s="66">
        <v>54</v>
      </c>
      <c r="G303" s="66">
        <v>0</v>
      </c>
      <c r="H303" s="66">
        <v>0</v>
      </c>
      <c r="I303" s="66">
        <v>0</v>
      </c>
      <c r="J303" s="66">
        <v>0</v>
      </c>
      <c r="K303" s="66">
        <v>0</v>
      </c>
      <c r="L303" s="66">
        <v>0</v>
      </c>
      <c r="M303" s="66">
        <v>0</v>
      </c>
      <c r="N303" s="66">
        <v>0</v>
      </c>
      <c r="O303" s="66">
        <v>0</v>
      </c>
      <c r="P303" s="66">
        <v>0</v>
      </c>
      <c r="Q303" s="66">
        <v>0</v>
      </c>
      <c r="R303" s="66">
        <v>0</v>
      </c>
      <c r="S303" s="66">
        <v>0</v>
      </c>
      <c r="T303" s="66">
        <v>0</v>
      </c>
      <c r="U303" s="66">
        <v>0</v>
      </c>
      <c r="V303" s="66">
        <v>0</v>
      </c>
      <c r="W303" s="66">
        <v>0</v>
      </c>
      <c r="X303" s="66">
        <v>0</v>
      </c>
      <c r="Y303" s="66">
        <v>0</v>
      </c>
      <c r="Z303" s="66">
        <v>0</v>
      </c>
      <c r="AA303" s="66">
        <v>0</v>
      </c>
      <c r="AB303" s="66">
        <v>0</v>
      </c>
      <c r="AC303" s="66">
        <v>0</v>
      </c>
      <c r="AD303" s="66">
        <v>0</v>
      </c>
      <c r="AE303" s="66">
        <v>0</v>
      </c>
      <c r="AF303" s="66">
        <v>0</v>
      </c>
      <c r="AG303" s="66">
        <v>0</v>
      </c>
      <c r="AH303" s="66">
        <v>0</v>
      </c>
      <c r="AI303" s="66">
        <v>0</v>
      </c>
      <c r="AJ303" s="66">
        <v>0</v>
      </c>
      <c r="AK303" s="66">
        <v>0</v>
      </c>
      <c r="AL303" s="66">
        <v>8800</v>
      </c>
      <c r="AM303" s="66">
        <v>0</v>
      </c>
      <c r="AN303" s="66">
        <v>0</v>
      </c>
    </row>
    <row r="304" spans="1:40" ht="12.75" x14ac:dyDescent="0.2">
      <c r="A304" s="67" t="s">
        <v>410</v>
      </c>
      <c r="B304" s="68">
        <v>3738</v>
      </c>
      <c r="C304" s="68">
        <v>11275</v>
      </c>
      <c r="D304" s="68">
        <v>50886</v>
      </c>
      <c r="E304" s="68">
        <v>1901</v>
      </c>
      <c r="F304" s="68">
        <v>1914</v>
      </c>
      <c r="G304" s="68">
        <v>320080</v>
      </c>
      <c r="H304" s="68">
        <v>187367</v>
      </c>
      <c r="I304" s="68">
        <v>94700</v>
      </c>
      <c r="J304" s="68">
        <v>57873</v>
      </c>
      <c r="K304" s="68">
        <v>36199</v>
      </c>
      <c r="L304" s="68">
        <v>700</v>
      </c>
      <c r="M304" s="68">
        <v>11290</v>
      </c>
      <c r="N304" s="68">
        <v>475098</v>
      </c>
      <c r="O304" s="68">
        <v>1040</v>
      </c>
      <c r="P304" s="68">
        <v>246523</v>
      </c>
      <c r="Q304" s="68">
        <v>484884</v>
      </c>
      <c r="R304" s="68">
        <v>272359</v>
      </c>
      <c r="S304" s="68">
        <v>7715</v>
      </c>
      <c r="T304" s="68">
        <v>300</v>
      </c>
      <c r="U304" s="68">
        <v>20</v>
      </c>
      <c r="V304" s="68">
        <f>SUM(V4:V303)</f>
        <v>537527</v>
      </c>
      <c r="W304" s="68">
        <v>598349</v>
      </c>
      <c r="X304" s="68">
        <v>186735</v>
      </c>
      <c r="Y304" s="68">
        <v>233080</v>
      </c>
      <c r="Z304" s="68">
        <v>185611</v>
      </c>
      <c r="AA304" s="68">
        <v>289324</v>
      </c>
      <c r="AB304" s="68">
        <f>SUM(AB4:AB303)</f>
        <v>101672</v>
      </c>
      <c r="AC304" s="68">
        <v>287297</v>
      </c>
      <c r="AD304" s="68">
        <v>87370</v>
      </c>
      <c r="AE304" s="68">
        <v>9415</v>
      </c>
      <c r="AF304" s="68">
        <v>172803</v>
      </c>
      <c r="AG304" s="68">
        <v>48495</v>
      </c>
      <c r="AH304" s="68">
        <v>103950</v>
      </c>
      <c r="AI304" s="68">
        <v>71712</v>
      </c>
      <c r="AJ304" s="68">
        <v>70410</v>
      </c>
      <c r="AK304" s="68">
        <v>13354</v>
      </c>
      <c r="AL304" s="68">
        <v>133549</v>
      </c>
      <c r="AM304" s="68">
        <v>48550</v>
      </c>
      <c r="AN304" s="68">
        <v>15354</v>
      </c>
    </row>
  </sheetData>
  <mergeCells count="1">
    <mergeCell ref="B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146"/>
  <sheetViews>
    <sheetView workbookViewId="0">
      <selection activeCell="A4" sqref="A4:XFD4"/>
    </sheetView>
  </sheetViews>
  <sheetFormatPr defaultRowHeight="46.5" customHeight="1" x14ac:dyDescent="0.25"/>
  <cols>
    <col min="1" max="1" width="12" style="1" customWidth="1"/>
    <col min="2" max="2" width="52.83203125" style="2" customWidth="1"/>
    <col min="3" max="3" width="22.1640625" style="1" customWidth="1"/>
    <col min="4" max="4" width="90.5" style="2" customWidth="1"/>
    <col min="5" max="5" width="17.1640625" style="14" customWidth="1"/>
    <col min="6" max="16384" width="9.33203125" style="1"/>
  </cols>
  <sheetData>
    <row r="1" spans="1:5" ht="15.75" x14ac:dyDescent="0.25">
      <c r="E1" s="23" t="s">
        <v>413</v>
      </c>
    </row>
    <row r="2" spans="1:5" ht="16.5" x14ac:dyDescent="0.25">
      <c r="B2" s="100" t="s">
        <v>1022</v>
      </c>
      <c r="C2" s="100"/>
      <c r="D2" s="100"/>
      <c r="E2" s="3"/>
    </row>
    <row r="3" spans="1:5" ht="16.5" x14ac:dyDescent="0.25">
      <c r="B3" s="27"/>
      <c r="C3" s="27"/>
      <c r="D3" s="27"/>
      <c r="E3" s="3"/>
    </row>
    <row r="4" spans="1:5" ht="16.5" x14ac:dyDescent="0.25">
      <c r="A4" s="4" t="s">
        <v>414</v>
      </c>
      <c r="B4" s="5" t="s">
        <v>63</v>
      </c>
      <c r="C4" s="4" t="s">
        <v>415</v>
      </c>
      <c r="D4" s="5" t="s">
        <v>416</v>
      </c>
      <c r="E4" s="6" t="s">
        <v>417</v>
      </c>
    </row>
    <row r="5" spans="1:5" ht="33" hidden="1" x14ac:dyDescent="0.25">
      <c r="A5" s="91" t="s">
        <v>418</v>
      </c>
      <c r="B5" s="91" t="s">
        <v>24</v>
      </c>
      <c r="C5" s="4" t="s">
        <v>419</v>
      </c>
      <c r="D5" s="5" t="s">
        <v>420</v>
      </c>
      <c r="E5" s="7">
        <v>900</v>
      </c>
    </row>
    <row r="6" spans="1:5" ht="33" hidden="1" x14ac:dyDescent="0.25">
      <c r="A6" s="93"/>
      <c r="B6" s="93"/>
      <c r="C6" s="4" t="s">
        <v>421</v>
      </c>
      <c r="D6" s="5" t="s">
        <v>422</v>
      </c>
      <c r="E6" s="7">
        <v>50</v>
      </c>
    </row>
    <row r="7" spans="1:5" s="11" customFormat="1" ht="16.5" hidden="1" x14ac:dyDescent="0.2">
      <c r="A7" s="8" t="s">
        <v>418</v>
      </c>
      <c r="B7" s="94" t="s">
        <v>423</v>
      </c>
      <c r="C7" s="94"/>
      <c r="D7" s="94"/>
      <c r="E7" s="10">
        <v>950</v>
      </c>
    </row>
    <row r="8" spans="1:5" ht="60" hidden="1" x14ac:dyDescent="0.25">
      <c r="A8" s="91" t="s">
        <v>424</v>
      </c>
      <c r="B8" s="91" t="s">
        <v>33</v>
      </c>
      <c r="C8" s="4" t="s">
        <v>425</v>
      </c>
      <c r="D8" s="12" t="s">
        <v>426</v>
      </c>
      <c r="E8" s="7">
        <v>1200</v>
      </c>
    </row>
    <row r="9" spans="1:5" ht="16.5" hidden="1" x14ac:dyDescent="0.25">
      <c r="A9" s="92"/>
      <c r="B9" s="92"/>
      <c r="C9" s="4" t="s">
        <v>427</v>
      </c>
      <c r="D9" s="5" t="s">
        <v>428</v>
      </c>
      <c r="E9" s="7">
        <v>50</v>
      </c>
    </row>
    <row r="10" spans="1:5" ht="33" hidden="1" x14ac:dyDescent="0.25">
      <c r="A10" s="93"/>
      <c r="B10" s="93"/>
      <c r="C10" s="4" t="s">
        <v>429</v>
      </c>
      <c r="D10" s="5" t="s">
        <v>430</v>
      </c>
      <c r="E10" s="7">
        <v>50</v>
      </c>
    </row>
    <row r="11" spans="1:5" s="11" customFormat="1" ht="16.5" hidden="1" x14ac:dyDescent="0.2">
      <c r="A11" s="8" t="s">
        <v>424</v>
      </c>
      <c r="B11" s="94" t="s">
        <v>431</v>
      </c>
      <c r="C11" s="94"/>
      <c r="D11" s="94"/>
      <c r="E11" s="10">
        <v>1300</v>
      </c>
    </row>
    <row r="12" spans="1:5" ht="16.5" hidden="1" x14ac:dyDescent="0.25">
      <c r="A12" s="4" t="s">
        <v>432</v>
      </c>
      <c r="B12" s="5" t="s">
        <v>56</v>
      </c>
      <c r="C12" s="4" t="s">
        <v>427</v>
      </c>
      <c r="D12" s="5" t="s">
        <v>428</v>
      </c>
      <c r="E12" s="7">
        <v>20</v>
      </c>
    </row>
    <row r="13" spans="1:5" s="11" customFormat="1" ht="16.5" hidden="1" x14ac:dyDescent="0.2">
      <c r="A13" s="8" t="s">
        <v>432</v>
      </c>
      <c r="B13" s="13" t="s">
        <v>433</v>
      </c>
      <c r="C13" s="94" t="s">
        <v>434</v>
      </c>
      <c r="D13" s="94"/>
      <c r="E13" s="10">
        <v>20</v>
      </c>
    </row>
    <row r="14" spans="1:5" ht="16.5" hidden="1" x14ac:dyDescent="0.25">
      <c r="A14" s="91" t="s">
        <v>435</v>
      </c>
      <c r="B14" s="91" t="s">
        <v>57</v>
      </c>
      <c r="C14" s="4" t="s">
        <v>436</v>
      </c>
      <c r="D14" s="5" t="s">
        <v>437</v>
      </c>
      <c r="E14" s="7">
        <v>40</v>
      </c>
    </row>
    <row r="15" spans="1:5" ht="16.5" hidden="1" x14ac:dyDescent="0.25">
      <c r="A15" s="93"/>
      <c r="B15" s="93"/>
      <c r="C15" s="4" t="s">
        <v>427</v>
      </c>
      <c r="D15" s="5" t="s">
        <v>428</v>
      </c>
      <c r="E15" s="7">
        <v>55</v>
      </c>
    </row>
    <row r="16" spans="1:5" ht="16.5" hidden="1" x14ac:dyDescent="0.25">
      <c r="A16" s="8" t="s">
        <v>438</v>
      </c>
      <c r="B16" s="13"/>
      <c r="C16" s="8"/>
      <c r="D16" s="13"/>
      <c r="E16" s="10">
        <v>95</v>
      </c>
    </row>
    <row r="17" spans="1:5" ht="33" hidden="1" x14ac:dyDescent="0.25">
      <c r="A17" s="95" t="s">
        <v>439</v>
      </c>
      <c r="B17" s="91" t="s">
        <v>25</v>
      </c>
      <c r="C17" s="4" t="s">
        <v>419</v>
      </c>
      <c r="D17" s="5" t="s">
        <v>420</v>
      </c>
      <c r="E17" s="7">
        <v>50</v>
      </c>
    </row>
    <row r="18" spans="1:5" ht="16.5" hidden="1" x14ac:dyDescent="0.25">
      <c r="A18" s="96"/>
      <c r="B18" s="93"/>
      <c r="C18" s="4" t="s">
        <v>440</v>
      </c>
      <c r="D18" s="5" t="s">
        <v>441</v>
      </c>
      <c r="E18" s="7">
        <v>50</v>
      </c>
    </row>
    <row r="19" spans="1:5" s="11" customFormat="1" ht="16.5" hidden="1" x14ac:dyDescent="0.2">
      <c r="A19" s="8" t="s">
        <v>439</v>
      </c>
      <c r="B19" s="94" t="s">
        <v>442</v>
      </c>
      <c r="C19" s="94"/>
      <c r="D19" s="94"/>
      <c r="E19" s="10">
        <v>100</v>
      </c>
    </row>
    <row r="20" spans="1:5" ht="33" hidden="1" x14ac:dyDescent="0.25">
      <c r="A20" s="91" t="s">
        <v>443</v>
      </c>
      <c r="B20" s="91" t="s">
        <v>26</v>
      </c>
      <c r="C20" s="4" t="s">
        <v>419</v>
      </c>
      <c r="D20" s="5" t="s">
        <v>420</v>
      </c>
      <c r="E20" s="7">
        <v>150</v>
      </c>
    </row>
    <row r="21" spans="1:5" ht="33" hidden="1" x14ac:dyDescent="0.25">
      <c r="A21" s="92"/>
      <c r="B21" s="92"/>
      <c r="C21" s="4" t="s">
        <v>444</v>
      </c>
      <c r="D21" s="5" t="s">
        <v>445</v>
      </c>
      <c r="E21" s="7">
        <v>50</v>
      </c>
    </row>
    <row r="22" spans="1:5" ht="33" hidden="1" x14ac:dyDescent="0.25">
      <c r="A22" s="93"/>
      <c r="B22" s="93"/>
      <c r="C22" s="4" t="s">
        <v>421</v>
      </c>
      <c r="D22" s="5" t="s">
        <v>422</v>
      </c>
      <c r="E22" s="7">
        <v>150</v>
      </c>
    </row>
    <row r="23" spans="1:5" s="11" customFormat="1" ht="16.5" hidden="1" x14ac:dyDescent="0.2">
      <c r="A23" s="8" t="s">
        <v>443</v>
      </c>
      <c r="B23" s="94" t="s">
        <v>446</v>
      </c>
      <c r="C23" s="94"/>
      <c r="D23" s="94"/>
      <c r="E23" s="10">
        <v>350</v>
      </c>
    </row>
    <row r="24" spans="1:5" ht="60" hidden="1" x14ac:dyDescent="0.25">
      <c r="A24" s="91" t="s">
        <v>447</v>
      </c>
      <c r="B24" s="91" t="s">
        <v>34</v>
      </c>
      <c r="C24" s="4" t="s">
        <v>425</v>
      </c>
      <c r="D24" s="12" t="s">
        <v>426</v>
      </c>
      <c r="E24" s="7">
        <v>115</v>
      </c>
    </row>
    <row r="25" spans="1:5" ht="33" hidden="1" x14ac:dyDescent="0.25">
      <c r="A25" s="92"/>
      <c r="B25" s="92"/>
      <c r="C25" s="4" t="s">
        <v>419</v>
      </c>
      <c r="D25" s="5" t="s">
        <v>420</v>
      </c>
      <c r="E25" s="7">
        <v>350</v>
      </c>
    </row>
    <row r="26" spans="1:5" ht="33" hidden="1" x14ac:dyDescent="0.25">
      <c r="A26" s="93"/>
      <c r="B26" s="93"/>
      <c r="C26" s="4" t="s">
        <v>429</v>
      </c>
      <c r="D26" s="5" t="s">
        <v>430</v>
      </c>
      <c r="E26" s="7">
        <v>483</v>
      </c>
    </row>
    <row r="27" spans="1:5" s="11" customFormat="1" ht="16.5" hidden="1" x14ac:dyDescent="0.2">
      <c r="A27" s="8" t="s">
        <v>447</v>
      </c>
      <c r="B27" s="94" t="s">
        <v>448</v>
      </c>
      <c r="C27" s="94"/>
      <c r="D27" s="94"/>
      <c r="E27" s="10">
        <v>948</v>
      </c>
    </row>
    <row r="28" spans="1:5" ht="16.5" hidden="1" x14ac:dyDescent="0.25">
      <c r="A28" s="4" t="s">
        <v>449</v>
      </c>
      <c r="B28" s="5" t="s">
        <v>58</v>
      </c>
      <c r="C28" s="4" t="s">
        <v>427</v>
      </c>
      <c r="D28" s="5" t="s">
        <v>428</v>
      </c>
      <c r="E28" s="7">
        <v>50</v>
      </c>
    </row>
    <row r="29" spans="1:5" s="11" customFormat="1" ht="16.5" hidden="1" x14ac:dyDescent="0.2">
      <c r="A29" s="8" t="s">
        <v>449</v>
      </c>
      <c r="B29" s="94" t="s">
        <v>450</v>
      </c>
      <c r="C29" s="94"/>
      <c r="D29" s="94"/>
      <c r="E29" s="10">
        <v>50</v>
      </c>
    </row>
    <row r="30" spans="1:5" ht="16.5" hidden="1" x14ac:dyDescent="0.25">
      <c r="A30" s="91" t="s">
        <v>451</v>
      </c>
      <c r="B30" s="91" t="s">
        <v>59</v>
      </c>
      <c r="C30" s="4" t="s">
        <v>436</v>
      </c>
      <c r="D30" s="5" t="s">
        <v>437</v>
      </c>
      <c r="E30" s="7">
        <v>50</v>
      </c>
    </row>
    <row r="31" spans="1:5" ht="16.5" hidden="1" x14ac:dyDescent="0.25">
      <c r="A31" s="92"/>
      <c r="B31" s="92"/>
      <c r="C31" s="4" t="s">
        <v>427</v>
      </c>
      <c r="D31" s="5" t="s">
        <v>428</v>
      </c>
      <c r="E31" s="7">
        <v>1581</v>
      </c>
    </row>
    <row r="32" spans="1:5" ht="16.5" hidden="1" x14ac:dyDescent="0.25">
      <c r="A32" s="93"/>
      <c r="B32" s="93"/>
      <c r="C32" s="4" t="s">
        <v>452</v>
      </c>
      <c r="D32" s="5" t="s">
        <v>453</v>
      </c>
      <c r="E32" s="7">
        <v>50</v>
      </c>
    </row>
    <row r="33" spans="1:5" s="11" customFormat="1" ht="16.5" hidden="1" x14ac:dyDescent="0.2">
      <c r="A33" s="8" t="s">
        <v>451</v>
      </c>
      <c r="B33" s="94" t="s">
        <v>454</v>
      </c>
      <c r="C33" s="94"/>
      <c r="D33" s="94"/>
      <c r="E33" s="10">
        <v>1681</v>
      </c>
    </row>
    <row r="34" spans="1:5" ht="33" hidden="1" x14ac:dyDescent="0.25">
      <c r="A34" s="91" t="s">
        <v>455</v>
      </c>
      <c r="B34" s="91" t="s">
        <v>54</v>
      </c>
      <c r="C34" s="4" t="s">
        <v>456</v>
      </c>
      <c r="D34" s="5" t="s">
        <v>457</v>
      </c>
      <c r="E34" s="7">
        <v>18400</v>
      </c>
    </row>
    <row r="35" spans="1:5" ht="16.5" hidden="1" x14ac:dyDescent="0.25">
      <c r="A35" s="92"/>
      <c r="B35" s="92"/>
      <c r="C35" s="4" t="s">
        <v>427</v>
      </c>
      <c r="D35" s="5" t="s">
        <v>428</v>
      </c>
      <c r="E35" s="7">
        <v>125</v>
      </c>
    </row>
    <row r="36" spans="1:5" ht="16.5" hidden="1" x14ac:dyDescent="0.25">
      <c r="A36" s="93"/>
      <c r="B36" s="93"/>
      <c r="C36" s="4" t="s">
        <v>440</v>
      </c>
      <c r="D36" s="5" t="s">
        <v>441</v>
      </c>
      <c r="E36" s="7">
        <v>10</v>
      </c>
    </row>
    <row r="37" spans="1:5" s="11" customFormat="1" ht="16.5" hidden="1" x14ac:dyDescent="0.2">
      <c r="A37" s="8" t="s">
        <v>455</v>
      </c>
      <c r="B37" s="94" t="s">
        <v>458</v>
      </c>
      <c r="C37" s="94"/>
      <c r="D37" s="94"/>
      <c r="E37" s="10">
        <v>18535</v>
      </c>
    </row>
    <row r="38" spans="1:5" ht="16.5" hidden="1" x14ac:dyDescent="0.25">
      <c r="A38" s="91" t="s">
        <v>459</v>
      </c>
      <c r="B38" s="91" t="s">
        <v>37</v>
      </c>
      <c r="C38" s="4" t="s">
        <v>436</v>
      </c>
      <c r="D38" s="5" t="s">
        <v>437</v>
      </c>
      <c r="E38" s="7">
        <v>20</v>
      </c>
    </row>
    <row r="39" spans="1:5" ht="16.5" hidden="1" x14ac:dyDescent="0.25">
      <c r="A39" s="93"/>
      <c r="B39" s="93"/>
      <c r="C39" s="4" t="s">
        <v>427</v>
      </c>
      <c r="D39" s="5" t="s">
        <v>428</v>
      </c>
      <c r="E39" s="7">
        <v>150</v>
      </c>
    </row>
    <row r="40" spans="1:5" s="11" customFormat="1" ht="16.5" hidden="1" x14ac:dyDescent="0.2">
      <c r="A40" s="8" t="s">
        <v>459</v>
      </c>
      <c r="B40" s="94" t="s">
        <v>460</v>
      </c>
      <c r="C40" s="94"/>
      <c r="D40" s="94"/>
      <c r="E40" s="10">
        <v>170</v>
      </c>
    </row>
    <row r="41" spans="1:5" ht="16.5" hidden="1" x14ac:dyDescent="0.25">
      <c r="A41" s="91" t="s">
        <v>461</v>
      </c>
      <c r="B41" s="91" t="s">
        <v>20</v>
      </c>
      <c r="C41" s="4" t="s">
        <v>462</v>
      </c>
      <c r="D41" s="5" t="s">
        <v>463</v>
      </c>
      <c r="E41" s="7">
        <v>1045</v>
      </c>
    </row>
    <row r="42" spans="1:5" ht="16.5" hidden="1" x14ac:dyDescent="0.25">
      <c r="A42" s="92"/>
      <c r="B42" s="92"/>
      <c r="C42" s="4" t="s">
        <v>464</v>
      </c>
      <c r="D42" s="5" t="s">
        <v>465</v>
      </c>
      <c r="E42" s="7">
        <v>1592</v>
      </c>
    </row>
    <row r="43" spans="1:5" ht="33" hidden="1" x14ac:dyDescent="0.25">
      <c r="A43" s="92"/>
      <c r="B43" s="92"/>
      <c r="C43" s="4" t="s">
        <v>466</v>
      </c>
      <c r="D43" s="5" t="s">
        <v>467</v>
      </c>
      <c r="E43" s="7">
        <v>13</v>
      </c>
    </row>
    <row r="44" spans="1:5" ht="16.5" hidden="1" x14ac:dyDescent="0.25">
      <c r="A44" s="92"/>
      <c r="B44" s="92"/>
      <c r="C44" s="4" t="s">
        <v>468</v>
      </c>
      <c r="D44" s="5" t="s">
        <v>469</v>
      </c>
      <c r="E44" s="7">
        <v>1244</v>
      </c>
    </row>
    <row r="45" spans="1:5" ht="33" hidden="1" x14ac:dyDescent="0.25">
      <c r="A45" s="92"/>
      <c r="B45" s="92"/>
      <c r="C45" s="4" t="s">
        <v>470</v>
      </c>
      <c r="D45" s="5" t="s">
        <v>471</v>
      </c>
      <c r="E45" s="7">
        <v>1479</v>
      </c>
    </row>
    <row r="46" spans="1:5" ht="16.5" hidden="1" x14ac:dyDescent="0.25">
      <c r="A46" s="92"/>
      <c r="B46" s="92"/>
      <c r="C46" s="4" t="s">
        <v>472</v>
      </c>
      <c r="D46" s="5" t="s">
        <v>473</v>
      </c>
      <c r="E46" s="7">
        <v>743</v>
      </c>
    </row>
    <row r="47" spans="1:5" ht="16.5" hidden="1" x14ac:dyDescent="0.25">
      <c r="A47" s="92"/>
      <c r="B47" s="92"/>
      <c r="C47" s="4" t="s">
        <v>474</v>
      </c>
      <c r="D47" s="5" t="s">
        <v>475</v>
      </c>
      <c r="E47" s="7">
        <v>636</v>
      </c>
    </row>
    <row r="48" spans="1:5" ht="16.5" hidden="1" x14ac:dyDescent="0.25">
      <c r="A48" s="92"/>
      <c r="B48" s="92"/>
      <c r="C48" s="4" t="s">
        <v>476</v>
      </c>
      <c r="D48" s="5" t="s">
        <v>477</v>
      </c>
      <c r="E48" s="7">
        <v>631</v>
      </c>
    </row>
    <row r="49" spans="1:5" ht="16.5" hidden="1" x14ac:dyDescent="0.25">
      <c r="A49" s="92"/>
      <c r="B49" s="92"/>
      <c r="C49" s="4" t="s">
        <v>478</v>
      </c>
      <c r="D49" s="5" t="s">
        <v>479</v>
      </c>
      <c r="E49" s="7">
        <v>587</v>
      </c>
    </row>
    <row r="50" spans="1:5" ht="16.5" hidden="1" x14ac:dyDescent="0.25">
      <c r="A50" s="92"/>
      <c r="B50" s="92"/>
      <c r="C50" s="4" t="s">
        <v>480</v>
      </c>
      <c r="D50" s="5" t="s">
        <v>481</v>
      </c>
      <c r="E50" s="7">
        <v>1129</v>
      </c>
    </row>
    <row r="51" spans="1:5" ht="33" hidden="1" x14ac:dyDescent="0.25">
      <c r="A51" s="92"/>
      <c r="B51" s="92"/>
      <c r="C51" s="4" t="s">
        <v>482</v>
      </c>
      <c r="D51" s="5" t="s">
        <v>483</v>
      </c>
      <c r="E51" s="7">
        <v>328</v>
      </c>
    </row>
    <row r="52" spans="1:5" ht="49.5" hidden="1" x14ac:dyDescent="0.25">
      <c r="A52" s="92"/>
      <c r="B52" s="92"/>
      <c r="C52" s="4" t="s">
        <v>484</v>
      </c>
      <c r="D52" s="5" t="s">
        <v>485</v>
      </c>
      <c r="E52" s="7">
        <v>21</v>
      </c>
    </row>
    <row r="53" spans="1:5" ht="33" hidden="1" x14ac:dyDescent="0.25">
      <c r="A53" s="92"/>
      <c r="B53" s="92"/>
      <c r="C53" s="4" t="s">
        <v>486</v>
      </c>
      <c r="D53" s="5" t="s">
        <v>487</v>
      </c>
      <c r="E53" s="7">
        <v>21</v>
      </c>
    </row>
    <row r="54" spans="1:5" ht="33" hidden="1" x14ac:dyDescent="0.25">
      <c r="A54" s="92"/>
      <c r="B54" s="92"/>
      <c r="C54" s="4" t="s">
        <v>488</v>
      </c>
      <c r="D54" s="5" t="s">
        <v>489</v>
      </c>
      <c r="E54" s="7">
        <v>21</v>
      </c>
    </row>
    <row r="55" spans="1:5" ht="33" hidden="1" x14ac:dyDescent="0.25">
      <c r="A55" s="92"/>
      <c r="B55" s="92"/>
      <c r="C55" s="4" t="s">
        <v>490</v>
      </c>
      <c r="D55" s="5" t="s">
        <v>491</v>
      </c>
      <c r="E55" s="7">
        <v>420</v>
      </c>
    </row>
    <row r="56" spans="1:5" ht="33" hidden="1" x14ac:dyDescent="0.25">
      <c r="A56" s="92"/>
      <c r="B56" s="92"/>
      <c r="C56" s="4" t="s">
        <v>492</v>
      </c>
      <c r="D56" s="5" t="s">
        <v>493</v>
      </c>
      <c r="E56" s="7">
        <v>421</v>
      </c>
    </row>
    <row r="57" spans="1:5" ht="33" hidden="1" x14ac:dyDescent="0.25">
      <c r="A57" s="92"/>
      <c r="B57" s="92"/>
      <c r="C57" s="4" t="s">
        <v>494</v>
      </c>
      <c r="D57" s="5" t="s">
        <v>495</v>
      </c>
      <c r="E57" s="7">
        <v>267</v>
      </c>
    </row>
    <row r="58" spans="1:5" ht="33" hidden="1" x14ac:dyDescent="0.25">
      <c r="A58" s="92"/>
      <c r="B58" s="92"/>
      <c r="C58" s="4" t="s">
        <v>496</v>
      </c>
      <c r="D58" s="5" t="s">
        <v>497</v>
      </c>
      <c r="E58" s="7">
        <v>57</v>
      </c>
    </row>
    <row r="59" spans="1:5" ht="33" hidden="1" x14ac:dyDescent="0.25">
      <c r="A59" s="92"/>
      <c r="B59" s="92"/>
      <c r="C59" s="4" t="s">
        <v>498</v>
      </c>
      <c r="D59" s="5" t="s">
        <v>499</v>
      </c>
      <c r="E59" s="7">
        <v>164</v>
      </c>
    </row>
    <row r="60" spans="1:5" ht="33" hidden="1" x14ac:dyDescent="0.25">
      <c r="A60" s="92"/>
      <c r="B60" s="92"/>
      <c r="C60" s="4" t="s">
        <v>500</v>
      </c>
      <c r="D60" s="5" t="s">
        <v>501</v>
      </c>
      <c r="E60" s="7">
        <v>87</v>
      </c>
    </row>
    <row r="61" spans="1:5" ht="33" hidden="1" x14ac:dyDescent="0.25">
      <c r="A61" s="92"/>
      <c r="B61" s="92"/>
      <c r="C61" s="4" t="s">
        <v>502</v>
      </c>
      <c r="D61" s="5" t="s">
        <v>503</v>
      </c>
      <c r="E61" s="7">
        <v>311</v>
      </c>
    </row>
    <row r="62" spans="1:5" ht="33" hidden="1" x14ac:dyDescent="0.25">
      <c r="A62" s="92"/>
      <c r="B62" s="92"/>
      <c r="C62" s="4" t="s">
        <v>504</v>
      </c>
      <c r="D62" s="5" t="s">
        <v>505</v>
      </c>
      <c r="E62" s="7">
        <v>395</v>
      </c>
    </row>
    <row r="63" spans="1:5" ht="33" hidden="1" x14ac:dyDescent="0.25">
      <c r="A63" s="92"/>
      <c r="B63" s="92"/>
      <c r="C63" s="4" t="s">
        <v>506</v>
      </c>
      <c r="D63" s="5" t="s">
        <v>507</v>
      </c>
      <c r="E63" s="7">
        <v>188</v>
      </c>
    </row>
    <row r="64" spans="1:5" ht="33" hidden="1" x14ac:dyDescent="0.25">
      <c r="A64" s="92"/>
      <c r="B64" s="92"/>
      <c r="C64" s="4" t="s">
        <v>508</v>
      </c>
      <c r="D64" s="5" t="s">
        <v>509</v>
      </c>
      <c r="E64" s="7">
        <v>1035</v>
      </c>
    </row>
    <row r="65" spans="1:5" ht="33" hidden="1" x14ac:dyDescent="0.25">
      <c r="A65" s="92"/>
      <c r="B65" s="92"/>
      <c r="C65" s="4" t="s">
        <v>510</v>
      </c>
      <c r="D65" s="5" t="s">
        <v>511</v>
      </c>
      <c r="E65" s="7">
        <v>443</v>
      </c>
    </row>
    <row r="66" spans="1:5" ht="33" hidden="1" x14ac:dyDescent="0.25">
      <c r="A66" s="92"/>
      <c r="B66" s="92"/>
      <c r="C66" s="4" t="s">
        <v>512</v>
      </c>
      <c r="D66" s="5" t="s">
        <v>513</v>
      </c>
      <c r="E66" s="7">
        <v>349</v>
      </c>
    </row>
    <row r="67" spans="1:5" ht="33" hidden="1" x14ac:dyDescent="0.25">
      <c r="A67" s="92"/>
      <c r="B67" s="92"/>
      <c r="C67" s="4" t="s">
        <v>514</v>
      </c>
      <c r="D67" s="5" t="s">
        <v>515</v>
      </c>
      <c r="E67" s="7">
        <v>208</v>
      </c>
    </row>
    <row r="68" spans="1:5" ht="33" hidden="1" x14ac:dyDescent="0.25">
      <c r="A68" s="92"/>
      <c r="B68" s="92"/>
      <c r="C68" s="4" t="s">
        <v>516</v>
      </c>
      <c r="D68" s="5" t="s">
        <v>517</v>
      </c>
      <c r="E68" s="7">
        <v>215</v>
      </c>
    </row>
    <row r="69" spans="1:5" ht="33" hidden="1" x14ac:dyDescent="0.25">
      <c r="A69" s="92"/>
      <c r="B69" s="92"/>
      <c r="C69" s="4" t="s">
        <v>518</v>
      </c>
      <c r="D69" s="5" t="s">
        <v>519</v>
      </c>
      <c r="E69" s="7">
        <v>1543</v>
      </c>
    </row>
    <row r="70" spans="1:5" ht="33" hidden="1" x14ac:dyDescent="0.25">
      <c r="A70" s="92"/>
      <c r="B70" s="92"/>
      <c r="C70" s="4" t="s">
        <v>520</v>
      </c>
      <c r="D70" s="5" t="s">
        <v>521</v>
      </c>
      <c r="E70" s="7">
        <v>195</v>
      </c>
    </row>
    <row r="71" spans="1:5" ht="33" hidden="1" x14ac:dyDescent="0.25">
      <c r="A71" s="92"/>
      <c r="B71" s="92"/>
      <c r="C71" s="4" t="s">
        <v>522</v>
      </c>
      <c r="D71" s="5" t="s">
        <v>523</v>
      </c>
      <c r="E71" s="7">
        <v>277</v>
      </c>
    </row>
    <row r="72" spans="1:5" ht="33" hidden="1" x14ac:dyDescent="0.25">
      <c r="A72" s="92"/>
      <c r="B72" s="92"/>
      <c r="C72" s="4" t="s">
        <v>524</v>
      </c>
      <c r="D72" s="5" t="s">
        <v>525</v>
      </c>
      <c r="E72" s="7">
        <v>115</v>
      </c>
    </row>
    <row r="73" spans="1:5" ht="33" hidden="1" x14ac:dyDescent="0.25">
      <c r="A73" s="92"/>
      <c r="B73" s="92"/>
      <c r="C73" s="4" t="s">
        <v>526</v>
      </c>
      <c r="D73" s="5" t="s">
        <v>527</v>
      </c>
      <c r="E73" s="7">
        <v>264</v>
      </c>
    </row>
    <row r="74" spans="1:5" ht="33" hidden="1" x14ac:dyDescent="0.25">
      <c r="A74" s="92"/>
      <c r="B74" s="92"/>
      <c r="C74" s="4" t="s">
        <v>528</v>
      </c>
      <c r="D74" s="5" t="s">
        <v>529</v>
      </c>
      <c r="E74" s="7">
        <v>15</v>
      </c>
    </row>
    <row r="75" spans="1:5" ht="33" hidden="1" x14ac:dyDescent="0.25">
      <c r="A75" s="92"/>
      <c r="B75" s="92"/>
      <c r="C75" s="4" t="s">
        <v>530</v>
      </c>
      <c r="D75" s="5" t="s">
        <v>531</v>
      </c>
      <c r="E75" s="7">
        <v>280</v>
      </c>
    </row>
    <row r="76" spans="1:5" ht="33" hidden="1" x14ac:dyDescent="0.25">
      <c r="A76" s="92"/>
      <c r="B76" s="92"/>
      <c r="C76" s="4" t="s">
        <v>532</v>
      </c>
      <c r="D76" s="5" t="s">
        <v>533</v>
      </c>
      <c r="E76" s="7">
        <v>1191</v>
      </c>
    </row>
    <row r="77" spans="1:5" ht="16.5" hidden="1" x14ac:dyDescent="0.25">
      <c r="A77" s="92"/>
      <c r="B77" s="92"/>
      <c r="C77" s="4" t="s">
        <v>534</v>
      </c>
      <c r="D77" s="5" t="s">
        <v>535</v>
      </c>
      <c r="E77" s="7">
        <v>977</v>
      </c>
    </row>
    <row r="78" spans="1:5" ht="16.5" hidden="1" x14ac:dyDescent="0.25">
      <c r="A78" s="92"/>
      <c r="B78" s="92"/>
      <c r="C78" s="4" t="s">
        <v>536</v>
      </c>
      <c r="D78" s="5" t="s">
        <v>537</v>
      </c>
      <c r="E78" s="7">
        <v>1711</v>
      </c>
    </row>
    <row r="79" spans="1:5" ht="33" hidden="1" x14ac:dyDescent="0.25">
      <c r="A79" s="92"/>
      <c r="B79" s="92"/>
      <c r="C79" s="4" t="s">
        <v>538</v>
      </c>
      <c r="D79" s="5" t="s">
        <v>539</v>
      </c>
      <c r="E79" s="7">
        <v>25</v>
      </c>
    </row>
    <row r="80" spans="1:5" ht="33" hidden="1" x14ac:dyDescent="0.25">
      <c r="A80" s="92"/>
      <c r="B80" s="92"/>
      <c r="C80" s="4" t="s">
        <v>540</v>
      </c>
      <c r="D80" s="5" t="s">
        <v>541</v>
      </c>
      <c r="E80" s="7">
        <v>95</v>
      </c>
    </row>
    <row r="81" spans="1:5" ht="33" hidden="1" x14ac:dyDescent="0.25">
      <c r="A81" s="92"/>
      <c r="B81" s="92"/>
      <c r="C81" s="4" t="s">
        <v>542</v>
      </c>
      <c r="D81" s="5" t="s">
        <v>543</v>
      </c>
      <c r="E81" s="7">
        <v>21</v>
      </c>
    </row>
    <row r="82" spans="1:5" ht="16.5" hidden="1" x14ac:dyDescent="0.25">
      <c r="A82" s="92"/>
      <c r="B82" s="92"/>
      <c r="C82" s="4" t="s">
        <v>544</v>
      </c>
      <c r="D82" s="5" t="s">
        <v>545</v>
      </c>
      <c r="E82" s="7">
        <v>1644</v>
      </c>
    </row>
    <row r="83" spans="1:5" ht="33" hidden="1" x14ac:dyDescent="0.25">
      <c r="A83" s="92"/>
      <c r="B83" s="92"/>
      <c r="C83" s="4" t="s">
        <v>546</v>
      </c>
      <c r="D83" s="5" t="s">
        <v>547</v>
      </c>
      <c r="E83" s="7">
        <v>2623</v>
      </c>
    </row>
    <row r="84" spans="1:5" ht="49.5" hidden="1" x14ac:dyDescent="0.25">
      <c r="A84" s="92"/>
      <c r="B84" s="92"/>
      <c r="C84" s="4" t="s">
        <v>548</v>
      </c>
      <c r="D84" s="5" t="s">
        <v>549</v>
      </c>
      <c r="E84" s="7">
        <v>2621</v>
      </c>
    </row>
    <row r="85" spans="1:5" ht="33" hidden="1" x14ac:dyDescent="0.25">
      <c r="A85" s="92"/>
      <c r="B85" s="92"/>
      <c r="C85" s="4" t="s">
        <v>550</v>
      </c>
      <c r="D85" s="5" t="s">
        <v>551</v>
      </c>
      <c r="E85" s="7">
        <v>2623</v>
      </c>
    </row>
    <row r="86" spans="1:5" ht="33" hidden="1" x14ac:dyDescent="0.25">
      <c r="A86" s="92"/>
      <c r="B86" s="92"/>
      <c r="C86" s="4" t="s">
        <v>552</v>
      </c>
      <c r="D86" s="5" t="s">
        <v>553</v>
      </c>
      <c r="E86" s="7">
        <v>2621</v>
      </c>
    </row>
    <row r="87" spans="1:5" ht="33" hidden="1" x14ac:dyDescent="0.25">
      <c r="A87" s="92"/>
      <c r="B87" s="92"/>
      <c r="C87" s="4" t="s">
        <v>554</v>
      </c>
      <c r="D87" s="5" t="s">
        <v>555</v>
      </c>
      <c r="E87" s="7">
        <v>2621</v>
      </c>
    </row>
    <row r="88" spans="1:5" ht="33" hidden="1" x14ac:dyDescent="0.25">
      <c r="A88" s="92"/>
      <c r="B88" s="92"/>
      <c r="C88" s="4" t="s">
        <v>556</v>
      </c>
      <c r="D88" s="5" t="s">
        <v>557</v>
      </c>
      <c r="E88" s="7">
        <v>2621</v>
      </c>
    </row>
    <row r="89" spans="1:5" ht="33" hidden="1" x14ac:dyDescent="0.25">
      <c r="A89" s="92"/>
      <c r="B89" s="92"/>
      <c r="C89" s="4" t="s">
        <v>558</v>
      </c>
      <c r="D89" s="5" t="s">
        <v>559</v>
      </c>
      <c r="E89" s="7">
        <v>2624</v>
      </c>
    </row>
    <row r="90" spans="1:5" ht="49.5" hidden="1" x14ac:dyDescent="0.25">
      <c r="A90" s="92"/>
      <c r="B90" s="92"/>
      <c r="C90" s="4" t="s">
        <v>560</v>
      </c>
      <c r="D90" s="5" t="s">
        <v>561</v>
      </c>
      <c r="E90" s="7">
        <v>1</v>
      </c>
    </row>
    <row r="91" spans="1:5" ht="49.5" hidden="1" x14ac:dyDescent="0.25">
      <c r="A91" s="92"/>
      <c r="B91" s="92"/>
      <c r="C91" s="4" t="s">
        <v>562</v>
      </c>
      <c r="D91" s="5" t="s">
        <v>563</v>
      </c>
      <c r="E91" s="7">
        <v>1</v>
      </c>
    </row>
    <row r="92" spans="1:5" ht="33" hidden="1" x14ac:dyDescent="0.25">
      <c r="A92" s="92"/>
      <c r="B92" s="92"/>
      <c r="C92" s="4" t="s">
        <v>564</v>
      </c>
      <c r="D92" s="5" t="s">
        <v>565</v>
      </c>
      <c r="E92" s="7">
        <v>1</v>
      </c>
    </row>
    <row r="93" spans="1:5" ht="33" hidden="1" x14ac:dyDescent="0.25">
      <c r="A93" s="92"/>
      <c r="B93" s="92"/>
      <c r="C93" s="4" t="s">
        <v>566</v>
      </c>
      <c r="D93" s="5" t="s">
        <v>567</v>
      </c>
      <c r="E93" s="7">
        <v>8</v>
      </c>
    </row>
    <row r="94" spans="1:5" ht="33" hidden="1" x14ac:dyDescent="0.25">
      <c r="A94" s="92"/>
      <c r="B94" s="92"/>
      <c r="C94" s="4" t="s">
        <v>568</v>
      </c>
      <c r="D94" s="5" t="s">
        <v>569</v>
      </c>
      <c r="E94" s="7">
        <v>4</v>
      </c>
    </row>
    <row r="95" spans="1:5" ht="33" hidden="1" x14ac:dyDescent="0.25">
      <c r="A95" s="92"/>
      <c r="B95" s="92"/>
      <c r="C95" s="4" t="s">
        <v>570</v>
      </c>
      <c r="D95" s="5" t="s">
        <v>571</v>
      </c>
      <c r="E95" s="7">
        <v>4</v>
      </c>
    </row>
    <row r="96" spans="1:5" ht="33" hidden="1" x14ac:dyDescent="0.25">
      <c r="A96" s="92"/>
      <c r="B96" s="92"/>
      <c r="C96" s="4" t="s">
        <v>572</v>
      </c>
      <c r="D96" s="5" t="s">
        <v>573</v>
      </c>
      <c r="E96" s="7">
        <v>4</v>
      </c>
    </row>
    <row r="97" spans="1:5" ht="33" hidden="1" x14ac:dyDescent="0.25">
      <c r="A97" s="92"/>
      <c r="B97" s="92"/>
      <c r="C97" s="4" t="s">
        <v>574</v>
      </c>
      <c r="D97" s="5" t="s">
        <v>575</v>
      </c>
      <c r="E97" s="7">
        <v>157</v>
      </c>
    </row>
    <row r="98" spans="1:5" ht="33" hidden="1" x14ac:dyDescent="0.25">
      <c r="A98" s="92"/>
      <c r="B98" s="92"/>
      <c r="C98" s="4" t="s">
        <v>576</v>
      </c>
      <c r="D98" s="5" t="s">
        <v>577</v>
      </c>
      <c r="E98" s="7">
        <v>125</v>
      </c>
    </row>
    <row r="99" spans="1:5" ht="33" hidden="1" x14ac:dyDescent="0.25">
      <c r="A99" s="92"/>
      <c r="B99" s="92"/>
      <c r="C99" s="4" t="s">
        <v>578</v>
      </c>
      <c r="D99" s="5" t="s">
        <v>579</v>
      </c>
      <c r="E99" s="7">
        <v>8</v>
      </c>
    </row>
    <row r="100" spans="1:5" ht="49.5" hidden="1" x14ac:dyDescent="0.25">
      <c r="A100" s="92"/>
      <c r="B100" s="92"/>
      <c r="C100" s="4" t="s">
        <v>580</v>
      </c>
      <c r="D100" s="5" t="s">
        <v>581</v>
      </c>
      <c r="E100" s="7">
        <v>2688</v>
      </c>
    </row>
    <row r="101" spans="1:5" ht="49.5" hidden="1" x14ac:dyDescent="0.25">
      <c r="A101" s="92"/>
      <c r="B101" s="92"/>
      <c r="C101" s="4" t="s">
        <v>582</v>
      </c>
      <c r="D101" s="5" t="s">
        <v>583</v>
      </c>
      <c r="E101" s="7">
        <v>2749</v>
      </c>
    </row>
    <row r="102" spans="1:5" ht="49.5" hidden="1" x14ac:dyDescent="0.25">
      <c r="A102" s="92"/>
      <c r="B102" s="92"/>
      <c r="C102" s="4" t="s">
        <v>584</v>
      </c>
      <c r="D102" s="5" t="s">
        <v>585</v>
      </c>
      <c r="E102" s="7">
        <v>3525</v>
      </c>
    </row>
    <row r="103" spans="1:5" ht="49.5" hidden="1" x14ac:dyDescent="0.25">
      <c r="A103" s="92"/>
      <c r="B103" s="92"/>
      <c r="C103" s="4" t="s">
        <v>586</v>
      </c>
      <c r="D103" s="5" t="s">
        <v>587</v>
      </c>
      <c r="E103" s="7">
        <v>968</v>
      </c>
    </row>
    <row r="104" spans="1:5" ht="49.5" hidden="1" x14ac:dyDescent="0.25">
      <c r="A104" s="92"/>
      <c r="B104" s="92"/>
      <c r="C104" s="4" t="s">
        <v>588</v>
      </c>
      <c r="D104" s="5" t="s">
        <v>589</v>
      </c>
      <c r="E104" s="7">
        <v>777</v>
      </c>
    </row>
    <row r="105" spans="1:5" ht="49.5" hidden="1" x14ac:dyDescent="0.25">
      <c r="A105" s="92"/>
      <c r="B105" s="92"/>
      <c r="C105" s="4" t="s">
        <v>590</v>
      </c>
      <c r="D105" s="5" t="s">
        <v>591</v>
      </c>
      <c r="E105" s="7">
        <v>1076</v>
      </c>
    </row>
    <row r="106" spans="1:5" ht="49.5" hidden="1" x14ac:dyDescent="0.25">
      <c r="A106" s="92"/>
      <c r="B106" s="92"/>
      <c r="C106" s="4" t="s">
        <v>592</v>
      </c>
      <c r="D106" s="5" t="s">
        <v>593</v>
      </c>
      <c r="E106" s="7">
        <v>1140</v>
      </c>
    </row>
    <row r="107" spans="1:5" ht="33" hidden="1" x14ac:dyDescent="0.25">
      <c r="A107" s="92"/>
      <c r="B107" s="92"/>
      <c r="C107" s="4" t="s">
        <v>594</v>
      </c>
      <c r="D107" s="5" t="s">
        <v>595</v>
      </c>
      <c r="E107" s="7">
        <v>1057</v>
      </c>
    </row>
    <row r="108" spans="1:5" ht="49.5" hidden="1" x14ac:dyDescent="0.25">
      <c r="A108" s="92"/>
      <c r="B108" s="92"/>
      <c r="C108" s="4" t="s">
        <v>596</v>
      </c>
      <c r="D108" s="5" t="s">
        <v>597</v>
      </c>
      <c r="E108" s="7">
        <v>465</v>
      </c>
    </row>
    <row r="109" spans="1:5" ht="33" hidden="1" x14ac:dyDescent="0.25">
      <c r="A109" s="92"/>
      <c r="B109" s="92"/>
      <c r="C109" s="4" t="s">
        <v>598</v>
      </c>
      <c r="D109" s="5" t="s">
        <v>599</v>
      </c>
      <c r="E109" s="7">
        <v>596</v>
      </c>
    </row>
    <row r="110" spans="1:5" ht="33" hidden="1" x14ac:dyDescent="0.25">
      <c r="A110" s="92"/>
      <c r="B110" s="92"/>
      <c r="C110" s="4" t="s">
        <v>600</v>
      </c>
      <c r="D110" s="5" t="s">
        <v>601</v>
      </c>
      <c r="E110" s="7">
        <v>3956</v>
      </c>
    </row>
    <row r="111" spans="1:5" ht="33" hidden="1" x14ac:dyDescent="0.25">
      <c r="A111" s="93"/>
      <c r="B111" s="93"/>
      <c r="C111" s="4" t="s">
        <v>602</v>
      </c>
      <c r="D111" s="5" t="s">
        <v>603</v>
      </c>
      <c r="E111" s="7">
        <v>3</v>
      </c>
    </row>
    <row r="112" spans="1:5" s="11" customFormat="1" ht="16.5" hidden="1" x14ac:dyDescent="0.2">
      <c r="A112" s="8" t="s">
        <v>461</v>
      </c>
      <c r="B112" s="94" t="s">
        <v>604</v>
      </c>
      <c r="C112" s="94"/>
      <c r="D112" s="94"/>
      <c r="E112" s="10">
        <v>60070</v>
      </c>
    </row>
    <row r="113" spans="1:5" ht="16.5" hidden="1" x14ac:dyDescent="0.25">
      <c r="A113" s="91" t="s">
        <v>605</v>
      </c>
      <c r="B113" s="91" t="s">
        <v>39</v>
      </c>
      <c r="C113" s="4" t="s">
        <v>606</v>
      </c>
      <c r="D113" s="5" t="s">
        <v>607</v>
      </c>
      <c r="E113" s="7">
        <v>14200</v>
      </c>
    </row>
    <row r="114" spans="1:5" ht="16.5" hidden="1" x14ac:dyDescent="0.25">
      <c r="A114" s="93"/>
      <c r="B114" s="93"/>
      <c r="C114" s="4" t="s">
        <v>608</v>
      </c>
      <c r="D114" s="5" t="s">
        <v>609</v>
      </c>
      <c r="E114" s="7">
        <v>7000</v>
      </c>
    </row>
    <row r="115" spans="1:5" s="11" customFormat="1" ht="16.5" hidden="1" x14ac:dyDescent="0.2">
      <c r="A115" s="8" t="s">
        <v>605</v>
      </c>
      <c r="B115" s="94" t="s">
        <v>610</v>
      </c>
      <c r="C115" s="94"/>
      <c r="D115" s="94"/>
      <c r="E115" s="10">
        <v>21200</v>
      </c>
    </row>
    <row r="116" spans="1:5" ht="49.5" hidden="1" x14ac:dyDescent="0.25">
      <c r="A116" s="4" t="s">
        <v>611</v>
      </c>
      <c r="B116" s="5" t="s">
        <v>61</v>
      </c>
      <c r="C116" s="4" t="s">
        <v>612</v>
      </c>
      <c r="D116" s="5" t="s">
        <v>613</v>
      </c>
      <c r="E116" s="7">
        <v>35</v>
      </c>
    </row>
    <row r="117" spans="1:5" s="11" customFormat="1" ht="16.5" hidden="1" x14ac:dyDescent="0.2">
      <c r="A117" s="8" t="s">
        <v>611</v>
      </c>
      <c r="B117" s="94" t="s">
        <v>614</v>
      </c>
      <c r="C117" s="94"/>
      <c r="D117" s="94"/>
      <c r="E117" s="10">
        <v>35</v>
      </c>
    </row>
    <row r="118" spans="1:5" ht="16.5" hidden="1" x14ac:dyDescent="0.25">
      <c r="A118" s="91" t="s">
        <v>615</v>
      </c>
      <c r="B118" s="91" t="s">
        <v>43</v>
      </c>
      <c r="C118" s="4" t="s">
        <v>436</v>
      </c>
      <c r="D118" s="5" t="s">
        <v>437</v>
      </c>
      <c r="E118" s="7">
        <v>50</v>
      </c>
    </row>
    <row r="119" spans="1:5" ht="16.5" hidden="1" x14ac:dyDescent="0.25">
      <c r="A119" s="92"/>
      <c r="B119" s="92"/>
      <c r="C119" s="4" t="s">
        <v>427</v>
      </c>
      <c r="D119" s="5" t="s">
        <v>428</v>
      </c>
      <c r="E119" s="7">
        <v>50</v>
      </c>
    </row>
    <row r="120" spans="1:5" ht="33" hidden="1" x14ac:dyDescent="0.25">
      <c r="A120" s="92"/>
      <c r="B120" s="92"/>
      <c r="C120" s="4" t="s">
        <v>419</v>
      </c>
      <c r="D120" s="5" t="s">
        <v>420</v>
      </c>
      <c r="E120" s="7">
        <v>9200</v>
      </c>
    </row>
    <row r="121" spans="1:5" ht="33" hidden="1" x14ac:dyDescent="0.25">
      <c r="A121" s="93"/>
      <c r="B121" s="93"/>
      <c r="C121" s="4" t="s">
        <v>421</v>
      </c>
      <c r="D121" s="5" t="s">
        <v>422</v>
      </c>
      <c r="E121" s="7">
        <v>4200</v>
      </c>
    </row>
    <row r="122" spans="1:5" s="11" customFormat="1" ht="16.5" hidden="1" x14ac:dyDescent="0.2">
      <c r="A122" s="8" t="s">
        <v>615</v>
      </c>
      <c r="B122" s="94" t="s">
        <v>616</v>
      </c>
      <c r="C122" s="94"/>
      <c r="D122" s="94"/>
      <c r="E122" s="10">
        <v>13500</v>
      </c>
    </row>
    <row r="123" spans="1:5" ht="16.5" x14ac:dyDescent="0.25">
      <c r="A123" s="91" t="s">
        <v>617</v>
      </c>
      <c r="B123" s="91" t="s">
        <v>44</v>
      </c>
      <c r="C123" s="4" t="s">
        <v>436</v>
      </c>
      <c r="D123" s="5" t="s">
        <v>437</v>
      </c>
      <c r="E123" s="7">
        <v>20</v>
      </c>
    </row>
    <row r="124" spans="1:5" ht="16.5" hidden="1" x14ac:dyDescent="0.25">
      <c r="A124" s="92"/>
      <c r="B124" s="92"/>
      <c r="C124" s="4" t="s">
        <v>427</v>
      </c>
      <c r="D124" s="5" t="s">
        <v>428</v>
      </c>
      <c r="E124" s="7">
        <v>1500</v>
      </c>
    </row>
    <row r="125" spans="1:5" ht="33" hidden="1" x14ac:dyDescent="0.25">
      <c r="A125" s="92"/>
      <c r="B125" s="92"/>
      <c r="C125" s="4" t="s">
        <v>419</v>
      </c>
      <c r="D125" s="5" t="s">
        <v>420</v>
      </c>
      <c r="E125" s="7">
        <v>20</v>
      </c>
    </row>
    <row r="126" spans="1:5" ht="33" hidden="1" x14ac:dyDescent="0.25">
      <c r="A126" s="93"/>
      <c r="B126" s="93"/>
      <c r="C126" s="4" t="s">
        <v>421</v>
      </c>
      <c r="D126" s="5" t="s">
        <v>422</v>
      </c>
      <c r="E126" s="7">
        <v>200</v>
      </c>
    </row>
    <row r="127" spans="1:5" s="11" customFormat="1" ht="16.5" x14ac:dyDescent="0.2">
      <c r="A127" s="8" t="s">
        <v>617</v>
      </c>
      <c r="B127" s="94" t="s">
        <v>618</v>
      </c>
      <c r="C127" s="94"/>
      <c r="D127" s="94"/>
      <c r="E127" s="10">
        <v>1740</v>
      </c>
    </row>
    <row r="128" spans="1:5" ht="16.5" hidden="1" x14ac:dyDescent="0.25">
      <c r="A128" s="91" t="s">
        <v>619</v>
      </c>
      <c r="B128" s="91" t="s">
        <v>45</v>
      </c>
      <c r="C128" s="4" t="s">
        <v>427</v>
      </c>
      <c r="D128" s="5" t="s">
        <v>428</v>
      </c>
      <c r="E128" s="7">
        <v>150</v>
      </c>
    </row>
    <row r="129" spans="1:5" ht="33" hidden="1" x14ac:dyDescent="0.25">
      <c r="A129" s="92"/>
      <c r="B129" s="92"/>
      <c r="C129" s="4" t="s">
        <v>419</v>
      </c>
      <c r="D129" s="5" t="s">
        <v>420</v>
      </c>
      <c r="E129" s="7">
        <v>20</v>
      </c>
    </row>
    <row r="130" spans="1:5" ht="33" hidden="1" x14ac:dyDescent="0.25">
      <c r="A130" s="93"/>
      <c r="B130" s="93"/>
      <c r="C130" s="4" t="s">
        <v>421</v>
      </c>
      <c r="D130" s="5" t="s">
        <v>422</v>
      </c>
      <c r="E130" s="7">
        <v>500</v>
      </c>
    </row>
    <row r="131" spans="1:5" s="11" customFormat="1" ht="16.5" hidden="1" x14ac:dyDescent="0.2">
      <c r="A131" s="8" t="s">
        <v>619</v>
      </c>
      <c r="B131" s="94" t="s">
        <v>620</v>
      </c>
      <c r="C131" s="94"/>
      <c r="D131" s="94"/>
      <c r="E131" s="10">
        <v>670</v>
      </c>
    </row>
    <row r="132" spans="1:5" ht="16.5" hidden="1" x14ac:dyDescent="0.25">
      <c r="A132" s="91" t="s">
        <v>621</v>
      </c>
      <c r="B132" s="91" t="s">
        <v>46</v>
      </c>
      <c r="C132" s="4" t="s">
        <v>436</v>
      </c>
      <c r="D132" s="5" t="s">
        <v>437</v>
      </c>
      <c r="E132" s="7">
        <v>10</v>
      </c>
    </row>
    <row r="133" spans="1:5" ht="16.5" hidden="1" x14ac:dyDescent="0.25">
      <c r="A133" s="93"/>
      <c r="B133" s="93"/>
      <c r="C133" s="4" t="s">
        <v>440</v>
      </c>
      <c r="D133" s="5" t="s">
        <v>441</v>
      </c>
      <c r="E133" s="7">
        <v>10</v>
      </c>
    </row>
    <row r="134" spans="1:5" s="11" customFormat="1" ht="16.5" hidden="1" x14ac:dyDescent="0.2">
      <c r="A134" s="8" t="s">
        <v>621</v>
      </c>
      <c r="B134" s="94" t="s">
        <v>622</v>
      </c>
      <c r="C134" s="94"/>
      <c r="D134" s="94"/>
      <c r="E134" s="10">
        <v>20</v>
      </c>
    </row>
    <row r="135" spans="1:5" ht="33" hidden="1" x14ac:dyDescent="0.25">
      <c r="A135" s="91" t="s">
        <v>623</v>
      </c>
      <c r="B135" s="91" t="s">
        <v>48</v>
      </c>
      <c r="C135" s="4" t="s">
        <v>419</v>
      </c>
      <c r="D135" s="5" t="s">
        <v>420</v>
      </c>
      <c r="E135" s="7">
        <v>300</v>
      </c>
    </row>
    <row r="136" spans="1:5" ht="16.5" hidden="1" x14ac:dyDescent="0.25">
      <c r="A136" s="92"/>
      <c r="B136" s="92"/>
      <c r="C136" s="4" t="s">
        <v>440</v>
      </c>
      <c r="D136" s="5" t="s">
        <v>441</v>
      </c>
      <c r="E136" s="7">
        <v>50</v>
      </c>
    </row>
    <row r="137" spans="1:5" ht="33" hidden="1" x14ac:dyDescent="0.25">
      <c r="A137" s="92"/>
      <c r="B137" s="92"/>
      <c r="C137" s="4" t="s">
        <v>421</v>
      </c>
      <c r="D137" s="5" t="s">
        <v>422</v>
      </c>
      <c r="E137" s="7">
        <v>1200</v>
      </c>
    </row>
    <row r="138" spans="1:5" ht="33" hidden="1" x14ac:dyDescent="0.25">
      <c r="A138" s="93"/>
      <c r="B138" s="93"/>
      <c r="C138" s="4" t="s">
        <v>429</v>
      </c>
      <c r="D138" s="5" t="s">
        <v>430</v>
      </c>
      <c r="E138" s="7">
        <v>50</v>
      </c>
    </row>
    <row r="139" spans="1:5" s="11" customFormat="1" ht="16.5" hidden="1" x14ac:dyDescent="0.2">
      <c r="A139" s="8" t="s">
        <v>623</v>
      </c>
      <c r="B139" s="94" t="s">
        <v>624</v>
      </c>
      <c r="C139" s="94"/>
      <c r="D139" s="94"/>
      <c r="E139" s="10">
        <v>1600</v>
      </c>
    </row>
    <row r="140" spans="1:5" ht="16.5" hidden="1" x14ac:dyDescent="0.25">
      <c r="A140" s="91" t="s">
        <v>625</v>
      </c>
      <c r="B140" s="91" t="s">
        <v>49</v>
      </c>
      <c r="C140" s="4" t="s">
        <v>436</v>
      </c>
      <c r="D140" s="5" t="s">
        <v>437</v>
      </c>
      <c r="E140" s="7">
        <v>130</v>
      </c>
    </row>
    <row r="141" spans="1:5" ht="16.5" hidden="1" x14ac:dyDescent="0.25">
      <c r="A141" s="92"/>
      <c r="B141" s="92"/>
      <c r="C141" s="4" t="s">
        <v>427</v>
      </c>
      <c r="D141" s="5" t="s">
        <v>428</v>
      </c>
      <c r="E141" s="7">
        <v>5</v>
      </c>
    </row>
    <row r="142" spans="1:5" ht="16.5" hidden="1" x14ac:dyDescent="0.25">
      <c r="A142" s="93"/>
      <c r="B142" s="93"/>
      <c r="C142" s="4" t="s">
        <v>440</v>
      </c>
      <c r="D142" s="5" t="s">
        <v>441</v>
      </c>
      <c r="E142" s="7">
        <v>5</v>
      </c>
    </row>
    <row r="143" spans="1:5" s="11" customFormat="1" ht="16.5" hidden="1" x14ac:dyDescent="0.2">
      <c r="A143" s="8" t="s">
        <v>625</v>
      </c>
      <c r="B143" s="94" t="s">
        <v>626</v>
      </c>
      <c r="C143" s="94"/>
      <c r="D143" s="94"/>
      <c r="E143" s="10">
        <v>140</v>
      </c>
    </row>
    <row r="144" spans="1:5" ht="33" hidden="1" x14ac:dyDescent="0.25">
      <c r="A144" s="4" t="s">
        <v>627</v>
      </c>
      <c r="B144" s="5" t="s">
        <v>50</v>
      </c>
      <c r="C144" s="4" t="s">
        <v>421</v>
      </c>
      <c r="D144" s="5" t="s">
        <v>422</v>
      </c>
      <c r="E144" s="7">
        <v>188.00399999999999</v>
      </c>
    </row>
    <row r="145" spans="1:5" s="11" customFormat="1" ht="16.5" hidden="1" x14ac:dyDescent="0.2">
      <c r="A145" s="8" t="s">
        <v>627</v>
      </c>
      <c r="B145" s="94" t="s">
        <v>628</v>
      </c>
      <c r="C145" s="94"/>
      <c r="D145" s="94"/>
      <c r="E145" s="10">
        <v>188.00399999999999</v>
      </c>
    </row>
    <row r="146" spans="1:5" s="11" customFormat="1" ht="16.5" hidden="1" x14ac:dyDescent="0.2">
      <c r="A146" s="97" t="s">
        <v>629</v>
      </c>
      <c r="B146" s="98"/>
      <c r="C146" s="98"/>
      <c r="D146" s="99"/>
      <c r="E146" s="10">
        <v>123362.004</v>
      </c>
    </row>
  </sheetData>
  <autoFilter ref="A4:E146">
    <filterColumn colId="0">
      <filters>
        <filter val="400131"/>
      </filters>
    </filterColumn>
  </autoFilter>
  <mergeCells count="56">
    <mergeCell ref="B27:D27"/>
    <mergeCell ref="B29:D29"/>
    <mergeCell ref="B33:D33"/>
    <mergeCell ref="B37:D37"/>
    <mergeCell ref="B40:D40"/>
    <mergeCell ref="B2:D2"/>
    <mergeCell ref="B7:D7"/>
    <mergeCell ref="B11:D11"/>
    <mergeCell ref="C13:D13"/>
    <mergeCell ref="B19:D19"/>
    <mergeCell ref="B143:D143"/>
    <mergeCell ref="B145:D145"/>
    <mergeCell ref="A146:D146"/>
    <mergeCell ref="B115:D115"/>
    <mergeCell ref="B117:D117"/>
    <mergeCell ref="B122:D122"/>
    <mergeCell ref="B127:D127"/>
    <mergeCell ref="B131:D131"/>
    <mergeCell ref="B134:D134"/>
    <mergeCell ref="A123:A126"/>
    <mergeCell ref="B123:B126"/>
    <mergeCell ref="A128:A130"/>
    <mergeCell ref="B128:B130"/>
    <mergeCell ref="A132:A133"/>
    <mergeCell ref="B132:B133"/>
    <mergeCell ref="A135:A138"/>
    <mergeCell ref="A5:A6"/>
    <mergeCell ref="B5:B6"/>
    <mergeCell ref="A8:A10"/>
    <mergeCell ref="B8:B10"/>
    <mergeCell ref="A14:A15"/>
    <mergeCell ref="B14:B15"/>
    <mergeCell ref="A17:A18"/>
    <mergeCell ref="B17:B18"/>
    <mergeCell ref="A20:A22"/>
    <mergeCell ref="B20:B22"/>
    <mergeCell ref="A24:A26"/>
    <mergeCell ref="B24:B26"/>
    <mergeCell ref="B23:D23"/>
    <mergeCell ref="A30:A32"/>
    <mergeCell ref="B30:B32"/>
    <mergeCell ref="A34:A36"/>
    <mergeCell ref="B34:B36"/>
    <mergeCell ref="A38:A39"/>
    <mergeCell ref="B38:B39"/>
    <mergeCell ref="B135:B138"/>
    <mergeCell ref="A140:A142"/>
    <mergeCell ref="B140:B142"/>
    <mergeCell ref="A41:A111"/>
    <mergeCell ref="B41:B111"/>
    <mergeCell ref="A113:A114"/>
    <mergeCell ref="B113:B114"/>
    <mergeCell ref="A118:A121"/>
    <mergeCell ref="B118:B121"/>
    <mergeCell ref="B139:D139"/>
    <mergeCell ref="B112:D1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544"/>
  <sheetViews>
    <sheetView workbookViewId="0">
      <selection activeCell="A4" sqref="A4:XFD4"/>
    </sheetView>
  </sheetViews>
  <sheetFormatPr defaultRowHeight="12.75" x14ac:dyDescent="0.2"/>
  <cols>
    <col min="1" max="1" width="11" style="50" customWidth="1"/>
    <col min="2" max="2" width="29.6640625" style="50" customWidth="1"/>
    <col min="3" max="3" width="22.5" style="50" customWidth="1"/>
    <col min="4" max="4" width="41.5" style="50" customWidth="1"/>
    <col min="5" max="5" width="15.5" style="62" customWidth="1"/>
    <col min="6" max="16384" width="9.33203125" style="50"/>
  </cols>
  <sheetData>
    <row r="1" spans="1:5" ht="15.75" x14ac:dyDescent="0.2">
      <c r="E1" s="51" t="s">
        <v>990</v>
      </c>
    </row>
    <row r="2" spans="1:5" ht="27.2" customHeight="1" x14ac:dyDescent="0.2">
      <c r="A2" s="104" t="s">
        <v>992</v>
      </c>
      <c r="B2" s="104"/>
      <c r="C2" s="104"/>
      <c r="D2" s="104"/>
      <c r="E2" s="104"/>
    </row>
    <row r="3" spans="1:5" ht="27.2" customHeight="1" x14ac:dyDescent="0.2">
      <c r="A3" s="52" t="s">
        <v>414</v>
      </c>
      <c r="B3" s="52" t="s">
        <v>63</v>
      </c>
      <c r="C3" s="52" t="s">
        <v>415</v>
      </c>
      <c r="D3" s="52" t="s">
        <v>416</v>
      </c>
      <c r="E3" s="53" t="s">
        <v>417</v>
      </c>
    </row>
    <row r="4" spans="1:5" ht="14.45" customHeight="1" x14ac:dyDescent="0.2">
      <c r="A4" s="54" t="s">
        <v>12</v>
      </c>
      <c r="B4" s="54" t="s">
        <v>13</v>
      </c>
      <c r="C4" s="54" t="s">
        <v>14</v>
      </c>
      <c r="D4" s="54" t="s">
        <v>15</v>
      </c>
      <c r="E4" s="55" t="s">
        <v>16</v>
      </c>
    </row>
    <row r="5" spans="1:5" ht="32.25" hidden="1" customHeight="1" x14ac:dyDescent="0.2">
      <c r="A5" s="101" t="s">
        <v>630</v>
      </c>
      <c r="B5" s="102" t="s">
        <v>32</v>
      </c>
      <c r="C5" s="56" t="s">
        <v>631</v>
      </c>
      <c r="D5" s="57" t="s">
        <v>632</v>
      </c>
      <c r="E5" s="58">
        <v>1810</v>
      </c>
    </row>
    <row r="6" spans="1:5" ht="32.25" hidden="1" customHeight="1" x14ac:dyDescent="0.2">
      <c r="A6" s="101" t="s">
        <v>0</v>
      </c>
      <c r="B6" s="102" t="s">
        <v>0</v>
      </c>
      <c r="C6" s="56" t="s">
        <v>633</v>
      </c>
      <c r="D6" s="57" t="s">
        <v>634</v>
      </c>
      <c r="E6" s="58">
        <v>500</v>
      </c>
    </row>
    <row r="7" spans="1:5" ht="15" hidden="1" customHeight="1" x14ac:dyDescent="0.2">
      <c r="A7" s="101" t="s">
        <v>0</v>
      </c>
      <c r="B7" s="102" t="s">
        <v>0</v>
      </c>
      <c r="C7" s="56" t="s">
        <v>635</v>
      </c>
      <c r="D7" s="57" t="s">
        <v>636</v>
      </c>
      <c r="E7" s="58">
        <v>210</v>
      </c>
    </row>
    <row r="8" spans="1:5" ht="48.95" hidden="1" customHeight="1" x14ac:dyDescent="0.2">
      <c r="A8" s="101" t="s">
        <v>0</v>
      </c>
      <c r="B8" s="102" t="s">
        <v>0</v>
      </c>
      <c r="C8" s="56" t="s">
        <v>637</v>
      </c>
      <c r="D8" s="57" t="s">
        <v>638</v>
      </c>
      <c r="E8" s="58">
        <v>1000</v>
      </c>
    </row>
    <row r="9" spans="1:5" ht="64.5" hidden="1" customHeight="1" x14ac:dyDescent="0.2">
      <c r="A9" s="101" t="s">
        <v>0</v>
      </c>
      <c r="B9" s="102" t="s">
        <v>0</v>
      </c>
      <c r="C9" s="56" t="s">
        <v>639</v>
      </c>
      <c r="D9" s="57" t="s">
        <v>640</v>
      </c>
      <c r="E9" s="58">
        <v>710</v>
      </c>
    </row>
    <row r="10" spans="1:5" ht="48.95" hidden="1" customHeight="1" x14ac:dyDescent="0.2">
      <c r="A10" s="101" t="s">
        <v>0</v>
      </c>
      <c r="B10" s="102" t="s">
        <v>0</v>
      </c>
      <c r="C10" s="56" t="s">
        <v>641</v>
      </c>
      <c r="D10" s="57" t="s">
        <v>642</v>
      </c>
      <c r="E10" s="58">
        <v>10</v>
      </c>
    </row>
    <row r="11" spans="1:5" ht="96.6" hidden="1" customHeight="1" x14ac:dyDescent="0.2">
      <c r="A11" s="101" t="s">
        <v>0</v>
      </c>
      <c r="B11" s="102" t="s">
        <v>0</v>
      </c>
      <c r="C11" s="56" t="s">
        <v>643</v>
      </c>
      <c r="D11" s="57" t="s">
        <v>644</v>
      </c>
      <c r="E11" s="58">
        <v>1</v>
      </c>
    </row>
    <row r="12" spans="1:5" ht="80.099999999999994" hidden="1" customHeight="1" x14ac:dyDescent="0.2">
      <c r="A12" s="101" t="s">
        <v>0</v>
      </c>
      <c r="B12" s="102" t="s">
        <v>0</v>
      </c>
      <c r="C12" s="56" t="s">
        <v>645</v>
      </c>
      <c r="D12" s="57" t="s">
        <v>646</v>
      </c>
      <c r="E12" s="58">
        <v>220</v>
      </c>
    </row>
    <row r="13" spans="1:5" ht="64.5" hidden="1" customHeight="1" x14ac:dyDescent="0.2">
      <c r="A13" s="101" t="s">
        <v>0</v>
      </c>
      <c r="B13" s="102" t="s">
        <v>0</v>
      </c>
      <c r="C13" s="56" t="s">
        <v>647</v>
      </c>
      <c r="D13" s="57" t="s">
        <v>648</v>
      </c>
      <c r="E13" s="58">
        <v>150</v>
      </c>
    </row>
    <row r="14" spans="1:5" ht="48.95" hidden="1" customHeight="1" x14ac:dyDescent="0.2">
      <c r="A14" s="101" t="s">
        <v>0</v>
      </c>
      <c r="B14" s="102" t="s">
        <v>0</v>
      </c>
      <c r="C14" s="56" t="s">
        <v>649</v>
      </c>
      <c r="D14" s="57" t="s">
        <v>650</v>
      </c>
      <c r="E14" s="58">
        <v>10</v>
      </c>
    </row>
    <row r="15" spans="1:5" ht="80.099999999999994" hidden="1" customHeight="1" x14ac:dyDescent="0.2">
      <c r="A15" s="101" t="s">
        <v>0</v>
      </c>
      <c r="B15" s="102" t="s">
        <v>0</v>
      </c>
      <c r="C15" s="56" t="s">
        <v>651</v>
      </c>
      <c r="D15" s="57" t="s">
        <v>652</v>
      </c>
      <c r="E15" s="58">
        <v>5</v>
      </c>
    </row>
    <row r="16" spans="1:5" ht="112.35" hidden="1" customHeight="1" x14ac:dyDescent="0.2">
      <c r="A16" s="101" t="s">
        <v>0</v>
      </c>
      <c r="B16" s="102" t="s">
        <v>0</v>
      </c>
      <c r="C16" s="56" t="s">
        <v>653</v>
      </c>
      <c r="D16" s="57" t="s">
        <v>654</v>
      </c>
      <c r="E16" s="58">
        <v>150</v>
      </c>
    </row>
    <row r="17" spans="1:5" ht="96.6" hidden="1" customHeight="1" x14ac:dyDescent="0.2">
      <c r="A17" s="101" t="s">
        <v>0</v>
      </c>
      <c r="B17" s="102" t="s">
        <v>0</v>
      </c>
      <c r="C17" s="56" t="s">
        <v>655</v>
      </c>
      <c r="D17" s="57" t="s">
        <v>656</v>
      </c>
      <c r="E17" s="58">
        <v>15</v>
      </c>
    </row>
    <row r="18" spans="1:5" ht="96.6" hidden="1" customHeight="1" x14ac:dyDescent="0.2">
      <c r="A18" s="101" t="s">
        <v>0</v>
      </c>
      <c r="B18" s="102" t="s">
        <v>0</v>
      </c>
      <c r="C18" s="56" t="s">
        <v>657</v>
      </c>
      <c r="D18" s="57" t="s">
        <v>658</v>
      </c>
      <c r="E18" s="58">
        <v>265</v>
      </c>
    </row>
    <row r="19" spans="1:5" ht="96.6" hidden="1" customHeight="1" x14ac:dyDescent="0.2">
      <c r="A19" s="101" t="s">
        <v>0</v>
      </c>
      <c r="B19" s="102" t="s">
        <v>0</v>
      </c>
      <c r="C19" s="56" t="s">
        <v>659</v>
      </c>
      <c r="D19" s="57" t="s">
        <v>660</v>
      </c>
      <c r="E19" s="58">
        <v>285</v>
      </c>
    </row>
    <row r="20" spans="1:5" ht="80.099999999999994" hidden="1" customHeight="1" x14ac:dyDescent="0.2">
      <c r="A20" s="101" t="s">
        <v>0</v>
      </c>
      <c r="B20" s="102" t="s">
        <v>0</v>
      </c>
      <c r="C20" s="56" t="s">
        <v>661</v>
      </c>
      <c r="D20" s="57" t="s">
        <v>662</v>
      </c>
      <c r="E20" s="58">
        <v>215</v>
      </c>
    </row>
    <row r="21" spans="1:5" ht="80.099999999999994" hidden="1" customHeight="1" x14ac:dyDescent="0.2">
      <c r="A21" s="101" t="s">
        <v>0</v>
      </c>
      <c r="B21" s="102" t="s">
        <v>0</v>
      </c>
      <c r="C21" s="56" t="s">
        <v>663</v>
      </c>
      <c r="D21" s="57" t="s">
        <v>664</v>
      </c>
      <c r="E21" s="58">
        <v>1800</v>
      </c>
    </row>
    <row r="22" spans="1:5" ht="96.6" hidden="1" customHeight="1" x14ac:dyDescent="0.2">
      <c r="A22" s="101" t="s">
        <v>0</v>
      </c>
      <c r="B22" s="102" t="s">
        <v>0</v>
      </c>
      <c r="C22" s="56" t="s">
        <v>665</v>
      </c>
      <c r="D22" s="57" t="s">
        <v>666</v>
      </c>
      <c r="E22" s="58">
        <v>5</v>
      </c>
    </row>
    <row r="23" spans="1:5" ht="96.6" hidden="1" customHeight="1" x14ac:dyDescent="0.2">
      <c r="A23" s="101" t="s">
        <v>0</v>
      </c>
      <c r="B23" s="102" t="s">
        <v>0</v>
      </c>
      <c r="C23" s="56" t="s">
        <v>667</v>
      </c>
      <c r="D23" s="57" t="s">
        <v>668</v>
      </c>
      <c r="E23" s="58">
        <v>1</v>
      </c>
    </row>
    <row r="24" spans="1:5" ht="48.95" hidden="1" customHeight="1" x14ac:dyDescent="0.2">
      <c r="A24" s="101" t="s">
        <v>0</v>
      </c>
      <c r="B24" s="102" t="s">
        <v>0</v>
      </c>
      <c r="C24" s="56" t="s">
        <v>669</v>
      </c>
      <c r="D24" s="57" t="s">
        <v>670</v>
      </c>
      <c r="E24" s="58">
        <v>12</v>
      </c>
    </row>
    <row r="25" spans="1:5" ht="80.099999999999994" hidden="1" customHeight="1" x14ac:dyDescent="0.2">
      <c r="A25" s="101" t="s">
        <v>0</v>
      </c>
      <c r="B25" s="102" t="s">
        <v>0</v>
      </c>
      <c r="C25" s="56" t="s">
        <v>671</v>
      </c>
      <c r="D25" s="57" t="s">
        <v>672</v>
      </c>
      <c r="E25" s="58">
        <v>5</v>
      </c>
    </row>
    <row r="26" spans="1:5" ht="80.099999999999994" hidden="1" customHeight="1" x14ac:dyDescent="0.2">
      <c r="A26" s="101" t="s">
        <v>0</v>
      </c>
      <c r="B26" s="102" t="s">
        <v>0</v>
      </c>
      <c r="C26" s="56" t="s">
        <v>673</v>
      </c>
      <c r="D26" s="57" t="s">
        <v>674</v>
      </c>
      <c r="E26" s="58">
        <v>175</v>
      </c>
    </row>
    <row r="27" spans="1:5" ht="64.5" hidden="1" customHeight="1" x14ac:dyDescent="0.2">
      <c r="A27" s="101" t="s">
        <v>0</v>
      </c>
      <c r="B27" s="102" t="s">
        <v>0</v>
      </c>
      <c r="C27" s="56" t="s">
        <v>675</v>
      </c>
      <c r="D27" s="57" t="s">
        <v>676</v>
      </c>
      <c r="E27" s="58">
        <v>10</v>
      </c>
    </row>
    <row r="28" spans="1:5" ht="64.5" hidden="1" customHeight="1" x14ac:dyDescent="0.2">
      <c r="A28" s="101" t="s">
        <v>0</v>
      </c>
      <c r="B28" s="102" t="s">
        <v>0</v>
      </c>
      <c r="C28" s="56" t="s">
        <v>677</v>
      </c>
      <c r="D28" s="57" t="s">
        <v>678</v>
      </c>
      <c r="E28" s="58">
        <v>2760</v>
      </c>
    </row>
    <row r="29" spans="1:5" ht="32.25" hidden="1" customHeight="1" x14ac:dyDescent="0.2">
      <c r="A29" s="101" t="s">
        <v>0</v>
      </c>
      <c r="B29" s="102" t="s">
        <v>0</v>
      </c>
      <c r="C29" s="56" t="s">
        <v>679</v>
      </c>
      <c r="D29" s="57" t="s">
        <v>680</v>
      </c>
      <c r="E29" s="58">
        <v>300</v>
      </c>
    </row>
    <row r="30" spans="1:5" ht="64.5" hidden="1" customHeight="1" x14ac:dyDescent="0.2">
      <c r="A30" s="101" t="s">
        <v>0</v>
      </c>
      <c r="B30" s="102" t="s">
        <v>0</v>
      </c>
      <c r="C30" s="56" t="s">
        <v>681</v>
      </c>
      <c r="D30" s="57" t="s">
        <v>682</v>
      </c>
      <c r="E30" s="58">
        <v>200</v>
      </c>
    </row>
    <row r="31" spans="1:5" ht="64.5" hidden="1" customHeight="1" x14ac:dyDescent="0.2">
      <c r="A31" s="101" t="s">
        <v>0</v>
      </c>
      <c r="B31" s="102" t="s">
        <v>0</v>
      </c>
      <c r="C31" s="56" t="s">
        <v>683</v>
      </c>
      <c r="D31" s="57" t="s">
        <v>684</v>
      </c>
      <c r="E31" s="58">
        <v>50</v>
      </c>
    </row>
    <row r="32" spans="1:5" ht="32.25" hidden="1" customHeight="1" x14ac:dyDescent="0.2">
      <c r="A32" s="101" t="s">
        <v>0</v>
      </c>
      <c r="B32" s="102" t="s">
        <v>0</v>
      </c>
      <c r="C32" s="56" t="s">
        <v>685</v>
      </c>
      <c r="D32" s="57" t="s">
        <v>686</v>
      </c>
      <c r="E32" s="58">
        <v>1500</v>
      </c>
    </row>
    <row r="33" spans="1:5" ht="32.25" hidden="1" customHeight="1" x14ac:dyDescent="0.2">
      <c r="A33" s="101" t="s">
        <v>0</v>
      </c>
      <c r="B33" s="102" t="s">
        <v>0</v>
      </c>
      <c r="C33" s="56" t="s">
        <v>687</v>
      </c>
      <c r="D33" s="57" t="s">
        <v>688</v>
      </c>
      <c r="E33" s="58">
        <v>20</v>
      </c>
    </row>
    <row r="34" spans="1:5" ht="32.25" hidden="1" customHeight="1" x14ac:dyDescent="0.2">
      <c r="A34" s="101" t="s">
        <v>0</v>
      </c>
      <c r="B34" s="102" t="s">
        <v>0</v>
      </c>
      <c r="C34" s="56" t="s">
        <v>689</v>
      </c>
      <c r="D34" s="57" t="s">
        <v>690</v>
      </c>
      <c r="E34" s="58">
        <v>300</v>
      </c>
    </row>
    <row r="35" spans="1:5" ht="48.95" hidden="1" customHeight="1" x14ac:dyDescent="0.2">
      <c r="A35" s="101" t="s">
        <v>0</v>
      </c>
      <c r="B35" s="102" t="s">
        <v>0</v>
      </c>
      <c r="C35" s="56" t="s">
        <v>691</v>
      </c>
      <c r="D35" s="57" t="s">
        <v>692</v>
      </c>
      <c r="E35" s="58">
        <v>50</v>
      </c>
    </row>
    <row r="36" spans="1:5" ht="32.25" hidden="1" customHeight="1" x14ac:dyDescent="0.2">
      <c r="A36" s="101" t="s">
        <v>0</v>
      </c>
      <c r="B36" s="102" t="s">
        <v>0</v>
      </c>
      <c r="C36" s="56" t="s">
        <v>693</v>
      </c>
      <c r="D36" s="57" t="s">
        <v>694</v>
      </c>
      <c r="E36" s="58">
        <v>250</v>
      </c>
    </row>
    <row r="37" spans="1:5" ht="48.95" hidden="1" customHeight="1" x14ac:dyDescent="0.2">
      <c r="A37" s="101" t="s">
        <v>0</v>
      </c>
      <c r="B37" s="102" t="s">
        <v>0</v>
      </c>
      <c r="C37" s="56" t="s">
        <v>695</v>
      </c>
      <c r="D37" s="57" t="s">
        <v>696</v>
      </c>
      <c r="E37" s="58">
        <v>500</v>
      </c>
    </row>
    <row r="38" spans="1:5" ht="48.95" hidden="1" customHeight="1" x14ac:dyDescent="0.2">
      <c r="A38" s="101" t="s">
        <v>0</v>
      </c>
      <c r="B38" s="102" t="s">
        <v>0</v>
      </c>
      <c r="C38" s="56" t="s">
        <v>697</v>
      </c>
      <c r="D38" s="57" t="s">
        <v>698</v>
      </c>
      <c r="E38" s="58">
        <v>600</v>
      </c>
    </row>
    <row r="39" spans="1:5" s="60" customFormat="1" ht="15" hidden="1" customHeight="1" x14ac:dyDescent="0.2">
      <c r="A39" s="103" t="s">
        <v>699</v>
      </c>
      <c r="B39" s="103"/>
      <c r="C39" s="103"/>
      <c r="D39" s="103"/>
      <c r="E39" s="59">
        <v>14093.99</v>
      </c>
    </row>
    <row r="40" spans="1:5" ht="15" hidden="1" customHeight="1" x14ac:dyDescent="0.2">
      <c r="A40" s="101" t="s">
        <v>700</v>
      </c>
      <c r="B40" s="102" t="s">
        <v>55</v>
      </c>
      <c r="C40" s="56" t="s">
        <v>701</v>
      </c>
      <c r="D40" s="57" t="s">
        <v>702</v>
      </c>
      <c r="E40" s="58">
        <v>45</v>
      </c>
    </row>
    <row r="41" spans="1:5" ht="15" hidden="1" customHeight="1" x14ac:dyDescent="0.2">
      <c r="A41" s="101" t="s">
        <v>0</v>
      </c>
      <c r="B41" s="102" t="s">
        <v>0</v>
      </c>
      <c r="C41" s="56" t="s">
        <v>631</v>
      </c>
      <c r="D41" s="57" t="s">
        <v>632</v>
      </c>
      <c r="E41" s="58">
        <v>1800</v>
      </c>
    </row>
    <row r="42" spans="1:5" ht="15" hidden="1" customHeight="1" x14ac:dyDescent="0.2">
      <c r="A42" s="101" t="s">
        <v>0</v>
      </c>
      <c r="B42" s="102" t="s">
        <v>0</v>
      </c>
      <c r="C42" s="56" t="s">
        <v>633</v>
      </c>
      <c r="D42" s="57" t="s">
        <v>634</v>
      </c>
      <c r="E42" s="58">
        <v>972</v>
      </c>
    </row>
    <row r="43" spans="1:5" ht="15" hidden="1" customHeight="1" x14ac:dyDescent="0.2">
      <c r="A43" s="101" t="s">
        <v>0</v>
      </c>
      <c r="B43" s="102" t="s">
        <v>0</v>
      </c>
      <c r="C43" s="56" t="s">
        <v>635</v>
      </c>
      <c r="D43" s="57" t="s">
        <v>636</v>
      </c>
      <c r="E43" s="58">
        <v>249</v>
      </c>
    </row>
    <row r="44" spans="1:5" ht="64.5" hidden="1" customHeight="1" x14ac:dyDescent="0.2">
      <c r="A44" s="101" t="s">
        <v>0</v>
      </c>
      <c r="B44" s="102" t="s">
        <v>0</v>
      </c>
      <c r="C44" s="56" t="s">
        <v>639</v>
      </c>
      <c r="D44" s="57" t="s">
        <v>640</v>
      </c>
      <c r="E44" s="58">
        <v>65</v>
      </c>
    </row>
    <row r="45" spans="1:5" ht="64.5" hidden="1" customHeight="1" x14ac:dyDescent="0.2">
      <c r="A45" s="101" t="s">
        <v>0</v>
      </c>
      <c r="B45" s="102" t="s">
        <v>0</v>
      </c>
      <c r="C45" s="56" t="s">
        <v>703</v>
      </c>
      <c r="D45" s="57" t="s">
        <v>704</v>
      </c>
      <c r="E45" s="58">
        <v>250</v>
      </c>
    </row>
    <row r="46" spans="1:5" ht="48.95" hidden="1" customHeight="1" x14ac:dyDescent="0.2">
      <c r="A46" s="101" t="s">
        <v>0</v>
      </c>
      <c r="B46" s="102" t="s">
        <v>0</v>
      </c>
      <c r="C46" s="56" t="s">
        <v>705</v>
      </c>
      <c r="D46" s="57" t="s">
        <v>706</v>
      </c>
      <c r="E46" s="58">
        <v>35000</v>
      </c>
    </row>
    <row r="47" spans="1:5" ht="64.5" hidden="1" customHeight="1" x14ac:dyDescent="0.2">
      <c r="A47" s="101" t="s">
        <v>0</v>
      </c>
      <c r="B47" s="102" t="s">
        <v>0</v>
      </c>
      <c r="C47" s="56" t="s">
        <v>707</v>
      </c>
      <c r="D47" s="57" t="s">
        <v>708</v>
      </c>
      <c r="E47" s="58">
        <v>670</v>
      </c>
    </row>
    <row r="48" spans="1:5" ht="96.6" hidden="1" customHeight="1" x14ac:dyDescent="0.2">
      <c r="A48" s="101" t="s">
        <v>0</v>
      </c>
      <c r="B48" s="102" t="s">
        <v>0</v>
      </c>
      <c r="C48" s="56" t="s">
        <v>643</v>
      </c>
      <c r="D48" s="57" t="s">
        <v>644</v>
      </c>
      <c r="E48" s="58">
        <v>5</v>
      </c>
    </row>
    <row r="49" spans="1:5" ht="96.6" hidden="1" customHeight="1" x14ac:dyDescent="0.2">
      <c r="A49" s="101" t="s">
        <v>0</v>
      </c>
      <c r="B49" s="102" t="s">
        <v>0</v>
      </c>
      <c r="C49" s="56" t="s">
        <v>709</v>
      </c>
      <c r="D49" s="57" t="s">
        <v>710</v>
      </c>
      <c r="E49" s="58">
        <v>7</v>
      </c>
    </row>
    <row r="50" spans="1:5" ht="64.5" hidden="1" customHeight="1" x14ac:dyDescent="0.2">
      <c r="A50" s="101" t="s">
        <v>0</v>
      </c>
      <c r="B50" s="102" t="s">
        <v>0</v>
      </c>
      <c r="C50" s="56" t="s">
        <v>711</v>
      </c>
      <c r="D50" s="57" t="s">
        <v>712</v>
      </c>
      <c r="E50" s="58">
        <v>5</v>
      </c>
    </row>
    <row r="51" spans="1:5" ht="64.5" hidden="1" customHeight="1" x14ac:dyDescent="0.2">
      <c r="A51" s="101" t="s">
        <v>0</v>
      </c>
      <c r="B51" s="102" t="s">
        <v>0</v>
      </c>
      <c r="C51" s="56" t="s">
        <v>713</v>
      </c>
      <c r="D51" s="57" t="s">
        <v>714</v>
      </c>
      <c r="E51" s="58">
        <v>1</v>
      </c>
    </row>
    <row r="52" spans="1:5" ht="64.5" hidden="1" customHeight="1" x14ac:dyDescent="0.2">
      <c r="A52" s="101" t="s">
        <v>0</v>
      </c>
      <c r="B52" s="102" t="s">
        <v>0</v>
      </c>
      <c r="C52" s="56" t="s">
        <v>715</v>
      </c>
      <c r="D52" s="57" t="s">
        <v>716</v>
      </c>
      <c r="E52" s="58">
        <v>250</v>
      </c>
    </row>
    <row r="53" spans="1:5" ht="80.099999999999994" hidden="1" customHeight="1" x14ac:dyDescent="0.2">
      <c r="A53" s="101" t="s">
        <v>0</v>
      </c>
      <c r="B53" s="102" t="s">
        <v>0</v>
      </c>
      <c r="C53" s="56" t="s">
        <v>645</v>
      </c>
      <c r="D53" s="57" t="s">
        <v>646</v>
      </c>
      <c r="E53" s="58">
        <v>740</v>
      </c>
    </row>
    <row r="54" spans="1:5" ht="64.5" hidden="1" customHeight="1" x14ac:dyDescent="0.2">
      <c r="A54" s="101" t="s">
        <v>0</v>
      </c>
      <c r="B54" s="102" t="s">
        <v>0</v>
      </c>
      <c r="C54" s="56" t="s">
        <v>647</v>
      </c>
      <c r="D54" s="57" t="s">
        <v>648</v>
      </c>
      <c r="E54" s="58">
        <v>8625</v>
      </c>
    </row>
    <row r="55" spans="1:5" ht="64.5" hidden="1" customHeight="1" x14ac:dyDescent="0.2">
      <c r="A55" s="101" t="s">
        <v>0</v>
      </c>
      <c r="B55" s="102" t="s">
        <v>0</v>
      </c>
      <c r="C55" s="56" t="s">
        <v>717</v>
      </c>
      <c r="D55" s="57" t="s">
        <v>718</v>
      </c>
      <c r="E55" s="58">
        <v>150</v>
      </c>
    </row>
    <row r="56" spans="1:5" ht="64.5" hidden="1" customHeight="1" x14ac:dyDescent="0.2">
      <c r="A56" s="101" t="s">
        <v>0</v>
      </c>
      <c r="B56" s="102" t="s">
        <v>0</v>
      </c>
      <c r="C56" s="56" t="s">
        <v>719</v>
      </c>
      <c r="D56" s="57" t="s">
        <v>720</v>
      </c>
      <c r="E56" s="58">
        <v>10</v>
      </c>
    </row>
    <row r="57" spans="1:5" ht="64.5" hidden="1" customHeight="1" x14ac:dyDescent="0.2">
      <c r="A57" s="101" t="s">
        <v>0</v>
      </c>
      <c r="B57" s="102" t="s">
        <v>0</v>
      </c>
      <c r="C57" s="56" t="s">
        <v>721</v>
      </c>
      <c r="D57" s="57" t="s">
        <v>722</v>
      </c>
      <c r="E57" s="58">
        <v>130</v>
      </c>
    </row>
    <row r="58" spans="1:5" ht="64.5" hidden="1" customHeight="1" x14ac:dyDescent="0.2">
      <c r="A58" s="101" t="s">
        <v>0</v>
      </c>
      <c r="B58" s="102" t="s">
        <v>0</v>
      </c>
      <c r="C58" s="56" t="s">
        <v>723</v>
      </c>
      <c r="D58" s="57" t="s">
        <v>724</v>
      </c>
      <c r="E58" s="58">
        <v>65</v>
      </c>
    </row>
    <row r="59" spans="1:5" ht="80.099999999999994" hidden="1" customHeight="1" x14ac:dyDescent="0.2">
      <c r="A59" s="101" t="s">
        <v>0</v>
      </c>
      <c r="B59" s="102" t="s">
        <v>0</v>
      </c>
      <c r="C59" s="56" t="s">
        <v>651</v>
      </c>
      <c r="D59" s="57" t="s">
        <v>652</v>
      </c>
      <c r="E59" s="58">
        <v>4330</v>
      </c>
    </row>
    <row r="60" spans="1:5" ht="96.6" hidden="1" customHeight="1" x14ac:dyDescent="0.2">
      <c r="A60" s="101" t="s">
        <v>0</v>
      </c>
      <c r="B60" s="102" t="s">
        <v>0</v>
      </c>
      <c r="C60" s="56" t="s">
        <v>725</v>
      </c>
      <c r="D60" s="57" t="s">
        <v>726</v>
      </c>
      <c r="E60" s="58">
        <v>1150</v>
      </c>
    </row>
    <row r="61" spans="1:5" ht="112.35" hidden="1" customHeight="1" x14ac:dyDescent="0.2">
      <c r="A61" s="101" t="s">
        <v>0</v>
      </c>
      <c r="B61" s="102" t="s">
        <v>0</v>
      </c>
      <c r="C61" s="56" t="s">
        <v>653</v>
      </c>
      <c r="D61" s="57" t="s">
        <v>654</v>
      </c>
      <c r="E61" s="58">
        <v>2408</v>
      </c>
    </row>
    <row r="62" spans="1:5" ht="96.6" hidden="1" customHeight="1" x14ac:dyDescent="0.2">
      <c r="A62" s="101" t="s">
        <v>0</v>
      </c>
      <c r="B62" s="102" t="s">
        <v>0</v>
      </c>
      <c r="C62" s="56" t="s">
        <v>655</v>
      </c>
      <c r="D62" s="57" t="s">
        <v>656</v>
      </c>
      <c r="E62" s="58">
        <v>2500</v>
      </c>
    </row>
    <row r="63" spans="1:5" ht="112.35" hidden="1" customHeight="1" x14ac:dyDescent="0.2">
      <c r="A63" s="101" t="s">
        <v>0</v>
      </c>
      <c r="B63" s="102" t="s">
        <v>0</v>
      </c>
      <c r="C63" s="56" t="s">
        <v>727</v>
      </c>
      <c r="D63" s="57" t="s">
        <v>728</v>
      </c>
      <c r="E63" s="58">
        <v>40</v>
      </c>
    </row>
    <row r="64" spans="1:5" ht="96.6" hidden="1" customHeight="1" x14ac:dyDescent="0.2">
      <c r="A64" s="101" t="s">
        <v>0</v>
      </c>
      <c r="B64" s="102" t="s">
        <v>0</v>
      </c>
      <c r="C64" s="56" t="s">
        <v>729</v>
      </c>
      <c r="D64" s="57" t="s">
        <v>730</v>
      </c>
      <c r="E64" s="58">
        <v>40</v>
      </c>
    </row>
    <row r="65" spans="1:5" ht="96.6" hidden="1" customHeight="1" x14ac:dyDescent="0.2">
      <c r="A65" s="101" t="s">
        <v>0</v>
      </c>
      <c r="B65" s="102" t="s">
        <v>0</v>
      </c>
      <c r="C65" s="56" t="s">
        <v>657</v>
      </c>
      <c r="D65" s="57" t="s">
        <v>658</v>
      </c>
      <c r="E65" s="58">
        <v>235</v>
      </c>
    </row>
    <row r="66" spans="1:5" ht="96.6" hidden="1" customHeight="1" x14ac:dyDescent="0.2">
      <c r="A66" s="101" t="s">
        <v>0</v>
      </c>
      <c r="B66" s="102" t="s">
        <v>0</v>
      </c>
      <c r="C66" s="56" t="s">
        <v>659</v>
      </c>
      <c r="D66" s="57" t="s">
        <v>660</v>
      </c>
      <c r="E66" s="58">
        <v>2417</v>
      </c>
    </row>
    <row r="67" spans="1:5" ht="80.099999999999994" hidden="1" customHeight="1" x14ac:dyDescent="0.2">
      <c r="A67" s="101" t="s">
        <v>0</v>
      </c>
      <c r="B67" s="102" t="s">
        <v>0</v>
      </c>
      <c r="C67" s="56" t="s">
        <v>661</v>
      </c>
      <c r="D67" s="57" t="s">
        <v>662</v>
      </c>
      <c r="E67" s="58">
        <v>250</v>
      </c>
    </row>
    <row r="68" spans="1:5" ht="80.099999999999994" hidden="1" customHeight="1" x14ac:dyDescent="0.2">
      <c r="A68" s="101" t="s">
        <v>0</v>
      </c>
      <c r="B68" s="102" t="s">
        <v>0</v>
      </c>
      <c r="C68" s="56" t="s">
        <v>663</v>
      </c>
      <c r="D68" s="57" t="s">
        <v>664</v>
      </c>
      <c r="E68" s="58">
        <v>800</v>
      </c>
    </row>
    <row r="69" spans="1:5" ht="112.35" hidden="1" customHeight="1" x14ac:dyDescent="0.2">
      <c r="A69" s="101" t="s">
        <v>0</v>
      </c>
      <c r="B69" s="102" t="s">
        <v>0</v>
      </c>
      <c r="C69" s="56" t="s">
        <v>731</v>
      </c>
      <c r="D69" s="57" t="s">
        <v>732</v>
      </c>
      <c r="E69" s="58">
        <v>5000</v>
      </c>
    </row>
    <row r="70" spans="1:5" ht="80.099999999999994" hidden="1" customHeight="1" x14ac:dyDescent="0.2">
      <c r="A70" s="101" t="s">
        <v>0</v>
      </c>
      <c r="B70" s="102" t="s">
        <v>0</v>
      </c>
      <c r="C70" s="56" t="s">
        <v>733</v>
      </c>
      <c r="D70" s="57" t="s">
        <v>734</v>
      </c>
      <c r="E70" s="58">
        <v>1</v>
      </c>
    </row>
    <row r="71" spans="1:5" ht="80.099999999999994" hidden="1" customHeight="1" x14ac:dyDescent="0.2">
      <c r="A71" s="101" t="s">
        <v>0</v>
      </c>
      <c r="B71" s="102" t="s">
        <v>0</v>
      </c>
      <c r="C71" s="56" t="s">
        <v>673</v>
      </c>
      <c r="D71" s="57" t="s">
        <v>674</v>
      </c>
      <c r="E71" s="58">
        <v>3071</v>
      </c>
    </row>
    <row r="72" spans="1:5" ht="80.099999999999994" hidden="1" customHeight="1" x14ac:dyDescent="0.2">
      <c r="A72" s="101" t="s">
        <v>0</v>
      </c>
      <c r="B72" s="102" t="s">
        <v>0</v>
      </c>
      <c r="C72" s="56" t="s">
        <v>735</v>
      </c>
      <c r="D72" s="57" t="s">
        <v>736</v>
      </c>
      <c r="E72" s="58">
        <v>50</v>
      </c>
    </row>
    <row r="73" spans="1:5" ht="64.5" hidden="1" customHeight="1" x14ac:dyDescent="0.2">
      <c r="A73" s="101" t="s">
        <v>0</v>
      </c>
      <c r="B73" s="102" t="s">
        <v>0</v>
      </c>
      <c r="C73" s="56" t="s">
        <v>675</v>
      </c>
      <c r="D73" s="57" t="s">
        <v>676</v>
      </c>
      <c r="E73" s="58">
        <v>1</v>
      </c>
    </row>
    <row r="74" spans="1:5" ht="64.5" hidden="1" customHeight="1" x14ac:dyDescent="0.2">
      <c r="A74" s="101" t="s">
        <v>0</v>
      </c>
      <c r="B74" s="102" t="s">
        <v>0</v>
      </c>
      <c r="C74" s="56" t="s">
        <v>677</v>
      </c>
      <c r="D74" s="57" t="s">
        <v>678</v>
      </c>
      <c r="E74" s="58">
        <v>235</v>
      </c>
    </row>
    <row r="75" spans="1:5" ht="32.25" hidden="1" customHeight="1" x14ac:dyDescent="0.2">
      <c r="A75" s="101" t="s">
        <v>0</v>
      </c>
      <c r="B75" s="102" t="s">
        <v>0</v>
      </c>
      <c r="C75" s="56" t="s">
        <v>679</v>
      </c>
      <c r="D75" s="57" t="s">
        <v>680</v>
      </c>
      <c r="E75" s="58">
        <v>1193</v>
      </c>
    </row>
    <row r="76" spans="1:5" ht="64.5" hidden="1" customHeight="1" x14ac:dyDescent="0.2">
      <c r="A76" s="101" t="s">
        <v>0</v>
      </c>
      <c r="B76" s="102" t="s">
        <v>0</v>
      </c>
      <c r="C76" s="56" t="s">
        <v>681</v>
      </c>
      <c r="D76" s="57" t="s">
        <v>682</v>
      </c>
      <c r="E76" s="58">
        <v>1490</v>
      </c>
    </row>
    <row r="77" spans="1:5" ht="64.5" hidden="1" customHeight="1" x14ac:dyDescent="0.2">
      <c r="A77" s="101" t="s">
        <v>0</v>
      </c>
      <c r="B77" s="102" t="s">
        <v>0</v>
      </c>
      <c r="C77" s="56" t="s">
        <v>737</v>
      </c>
      <c r="D77" s="57" t="s">
        <v>738</v>
      </c>
      <c r="E77" s="58">
        <v>5</v>
      </c>
    </row>
    <row r="78" spans="1:5" ht="32.25" hidden="1" customHeight="1" x14ac:dyDescent="0.2">
      <c r="A78" s="101" t="s">
        <v>0</v>
      </c>
      <c r="B78" s="102" t="s">
        <v>0</v>
      </c>
      <c r="C78" s="56" t="s">
        <v>689</v>
      </c>
      <c r="D78" s="57" t="s">
        <v>690</v>
      </c>
      <c r="E78" s="58">
        <v>852</v>
      </c>
    </row>
    <row r="79" spans="1:5" ht="96.6" hidden="1" customHeight="1" x14ac:dyDescent="0.2">
      <c r="A79" s="101" t="s">
        <v>0</v>
      </c>
      <c r="B79" s="102" t="s">
        <v>0</v>
      </c>
      <c r="C79" s="56" t="s">
        <v>739</v>
      </c>
      <c r="D79" s="57" t="s">
        <v>740</v>
      </c>
      <c r="E79" s="58">
        <v>1540</v>
      </c>
    </row>
    <row r="80" spans="1:5" ht="48.95" hidden="1" customHeight="1" x14ac:dyDescent="0.2">
      <c r="A80" s="101" t="s">
        <v>0</v>
      </c>
      <c r="B80" s="102" t="s">
        <v>0</v>
      </c>
      <c r="C80" s="56" t="s">
        <v>691</v>
      </c>
      <c r="D80" s="57" t="s">
        <v>692</v>
      </c>
      <c r="E80" s="58">
        <v>500</v>
      </c>
    </row>
    <row r="81" spans="1:5" ht="32.25" hidden="1" customHeight="1" x14ac:dyDescent="0.2">
      <c r="A81" s="101" t="s">
        <v>0</v>
      </c>
      <c r="B81" s="102" t="s">
        <v>0</v>
      </c>
      <c r="C81" s="56" t="s">
        <v>741</v>
      </c>
      <c r="D81" s="57" t="s">
        <v>742</v>
      </c>
      <c r="E81" s="58">
        <v>245</v>
      </c>
    </row>
    <row r="82" spans="1:5" ht="48.95" hidden="1" customHeight="1" x14ac:dyDescent="0.2">
      <c r="A82" s="101" t="s">
        <v>0</v>
      </c>
      <c r="B82" s="102" t="s">
        <v>0</v>
      </c>
      <c r="C82" s="56" t="s">
        <v>697</v>
      </c>
      <c r="D82" s="57" t="s">
        <v>698</v>
      </c>
      <c r="E82" s="58">
        <v>1250</v>
      </c>
    </row>
    <row r="83" spans="1:5" ht="48.95" hidden="1" customHeight="1" x14ac:dyDescent="0.2">
      <c r="A83" s="101" t="s">
        <v>0</v>
      </c>
      <c r="B83" s="102" t="s">
        <v>0</v>
      </c>
      <c r="C83" s="56" t="s">
        <v>743</v>
      </c>
      <c r="D83" s="57" t="s">
        <v>744</v>
      </c>
      <c r="E83" s="58">
        <v>22000</v>
      </c>
    </row>
    <row r="84" spans="1:5" ht="80.099999999999994" hidden="1" customHeight="1" x14ac:dyDescent="0.2">
      <c r="A84" s="101" t="s">
        <v>0</v>
      </c>
      <c r="B84" s="102" t="s">
        <v>0</v>
      </c>
      <c r="C84" s="56" t="s">
        <v>745</v>
      </c>
      <c r="D84" s="57" t="s">
        <v>746</v>
      </c>
      <c r="E84" s="58">
        <v>18000</v>
      </c>
    </row>
    <row r="85" spans="1:5" ht="32.25" hidden="1" customHeight="1" x14ac:dyDescent="0.2">
      <c r="A85" s="101" t="s">
        <v>0</v>
      </c>
      <c r="B85" s="102" t="s">
        <v>0</v>
      </c>
      <c r="C85" s="56" t="s">
        <v>747</v>
      </c>
      <c r="D85" s="57" t="s">
        <v>748</v>
      </c>
      <c r="E85" s="58">
        <v>2050</v>
      </c>
    </row>
    <row r="86" spans="1:5" ht="48.95" hidden="1" customHeight="1" x14ac:dyDescent="0.2">
      <c r="A86" s="101" t="s">
        <v>0</v>
      </c>
      <c r="B86" s="102" t="s">
        <v>0</v>
      </c>
      <c r="C86" s="56" t="s">
        <v>749</v>
      </c>
      <c r="D86" s="57" t="s">
        <v>750</v>
      </c>
      <c r="E86" s="58">
        <v>10</v>
      </c>
    </row>
    <row r="87" spans="1:5" ht="96.6" hidden="1" customHeight="1" x14ac:dyDescent="0.2">
      <c r="A87" s="101" t="s">
        <v>0</v>
      </c>
      <c r="B87" s="102" t="s">
        <v>0</v>
      </c>
      <c r="C87" s="56" t="s">
        <v>751</v>
      </c>
      <c r="D87" s="57" t="s">
        <v>752</v>
      </c>
      <c r="E87" s="58">
        <v>3675</v>
      </c>
    </row>
    <row r="88" spans="1:5" s="60" customFormat="1" ht="15" hidden="1" customHeight="1" x14ac:dyDescent="0.2">
      <c r="A88" s="103" t="s">
        <v>753</v>
      </c>
      <c r="B88" s="103"/>
      <c r="C88" s="103"/>
      <c r="D88" s="103"/>
      <c r="E88" s="59">
        <v>124376.98</v>
      </c>
    </row>
    <row r="89" spans="1:5" ht="15" hidden="1" customHeight="1" x14ac:dyDescent="0.2">
      <c r="A89" s="101" t="s">
        <v>418</v>
      </c>
      <c r="B89" s="102" t="s">
        <v>24</v>
      </c>
      <c r="C89" s="56" t="s">
        <v>631</v>
      </c>
      <c r="D89" s="57" t="s">
        <v>632</v>
      </c>
      <c r="E89" s="58">
        <v>1600</v>
      </c>
    </row>
    <row r="90" spans="1:5" ht="48.95" hidden="1" customHeight="1" x14ac:dyDescent="0.2">
      <c r="A90" s="101" t="s">
        <v>0</v>
      </c>
      <c r="B90" s="102" t="s">
        <v>0</v>
      </c>
      <c r="C90" s="56" t="s">
        <v>637</v>
      </c>
      <c r="D90" s="57" t="s">
        <v>638</v>
      </c>
      <c r="E90" s="58">
        <v>700</v>
      </c>
    </row>
    <row r="91" spans="1:5" ht="64.5" hidden="1" customHeight="1" x14ac:dyDescent="0.2">
      <c r="A91" s="101" t="s">
        <v>0</v>
      </c>
      <c r="B91" s="102" t="s">
        <v>0</v>
      </c>
      <c r="C91" s="56" t="s">
        <v>639</v>
      </c>
      <c r="D91" s="57" t="s">
        <v>640</v>
      </c>
      <c r="E91" s="58">
        <v>300</v>
      </c>
    </row>
    <row r="92" spans="1:5" ht="64.5" hidden="1" customHeight="1" x14ac:dyDescent="0.2">
      <c r="A92" s="101" t="s">
        <v>0</v>
      </c>
      <c r="B92" s="102" t="s">
        <v>0</v>
      </c>
      <c r="C92" s="56" t="s">
        <v>681</v>
      </c>
      <c r="D92" s="57" t="s">
        <v>682</v>
      </c>
      <c r="E92" s="58">
        <v>550</v>
      </c>
    </row>
    <row r="93" spans="1:5" ht="32.25" hidden="1" customHeight="1" x14ac:dyDescent="0.2">
      <c r="A93" s="101" t="s">
        <v>0</v>
      </c>
      <c r="B93" s="102" t="s">
        <v>0</v>
      </c>
      <c r="C93" s="56" t="s">
        <v>689</v>
      </c>
      <c r="D93" s="57" t="s">
        <v>690</v>
      </c>
      <c r="E93" s="58">
        <v>100</v>
      </c>
    </row>
    <row r="94" spans="1:5" ht="32.25" hidden="1" customHeight="1" x14ac:dyDescent="0.2">
      <c r="A94" s="101" t="s">
        <v>0</v>
      </c>
      <c r="B94" s="102" t="s">
        <v>0</v>
      </c>
      <c r="C94" s="56" t="s">
        <v>693</v>
      </c>
      <c r="D94" s="57" t="s">
        <v>694</v>
      </c>
      <c r="E94" s="58">
        <v>25</v>
      </c>
    </row>
    <row r="95" spans="1:5" ht="48.95" hidden="1" customHeight="1" x14ac:dyDescent="0.2">
      <c r="A95" s="101" t="s">
        <v>0</v>
      </c>
      <c r="B95" s="102" t="s">
        <v>0</v>
      </c>
      <c r="C95" s="56" t="s">
        <v>695</v>
      </c>
      <c r="D95" s="57" t="s">
        <v>696</v>
      </c>
      <c r="E95" s="58">
        <v>250</v>
      </c>
    </row>
    <row r="96" spans="1:5" ht="48.95" hidden="1" customHeight="1" x14ac:dyDescent="0.2">
      <c r="A96" s="101" t="s">
        <v>0</v>
      </c>
      <c r="B96" s="102" t="s">
        <v>0</v>
      </c>
      <c r="C96" s="56" t="s">
        <v>697</v>
      </c>
      <c r="D96" s="57" t="s">
        <v>698</v>
      </c>
      <c r="E96" s="58">
        <v>150</v>
      </c>
    </row>
    <row r="97" spans="1:5" s="60" customFormat="1" ht="15" hidden="1" customHeight="1" x14ac:dyDescent="0.2">
      <c r="A97" s="103" t="s">
        <v>754</v>
      </c>
      <c r="B97" s="103"/>
      <c r="C97" s="103"/>
      <c r="D97" s="103"/>
      <c r="E97" s="59">
        <v>3675</v>
      </c>
    </row>
    <row r="98" spans="1:5" ht="15" hidden="1" customHeight="1" x14ac:dyDescent="0.2">
      <c r="A98" s="101" t="s">
        <v>755</v>
      </c>
      <c r="B98" s="102" t="s">
        <v>17</v>
      </c>
      <c r="C98" s="56" t="s">
        <v>631</v>
      </c>
      <c r="D98" s="57" t="s">
        <v>632</v>
      </c>
      <c r="E98" s="58">
        <v>20</v>
      </c>
    </row>
    <row r="99" spans="1:5" ht="80.099999999999994" hidden="1" customHeight="1" x14ac:dyDescent="0.2">
      <c r="A99" s="101" t="s">
        <v>0</v>
      </c>
      <c r="B99" s="102" t="s">
        <v>0</v>
      </c>
      <c r="C99" s="56" t="s">
        <v>663</v>
      </c>
      <c r="D99" s="57" t="s">
        <v>664</v>
      </c>
      <c r="E99" s="58">
        <v>20</v>
      </c>
    </row>
    <row r="100" spans="1:5" s="60" customFormat="1" ht="15" hidden="1" customHeight="1" x14ac:dyDescent="0.2">
      <c r="A100" s="103" t="s">
        <v>756</v>
      </c>
      <c r="B100" s="103"/>
      <c r="C100" s="103"/>
      <c r="D100" s="103"/>
      <c r="E100" s="59">
        <v>40</v>
      </c>
    </row>
    <row r="101" spans="1:5" ht="32.25" hidden="1" customHeight="1" x14ac:dyDescent="0.2">
      <c r="A101" s="56" t="s">
        <v>424</v>
      </c>
      <c r="B101" s="57" t="s">
        <v>33</v>
      </c>
      <c r="C101" s="56" t="s">
        <v>757</v>
      </c>
      <c r="D101" s="57" t="s">
        <v>758</v>
      </c>
      <c r="E101" s="58">
        <v>800</v>
      </c>
    </row>
    <row r="102" spans="1:5" s="60" customFormat="1" ht="15" hidden="1" customHeight="1" x14ac:dyDescent="0.2">
      <c r="A102" s="103" t="s">
        <v>759</v>
      </c>
      <c r="B102" s="103"/>
      <c r="C102" s="103"/>
      <c r="D102" s="103"/>
      <c r="E102" s="59">
        <v>800</v>
      </c>
    </row>
    <row r="103" spans="1:5" ht="15" hidden="1" customHeight="1" x14ac:dyDescent="0.2">
      <c r="A103" s="101" t="s">
        <v>432</v>
      </c>
      <c r="B103" s="102" t="s">
        <v>56</v>
      </c>
      <c r="C103" s="56" t="s">
        <v>631</v>
      </c>
      <c r="D103" s="57" t="s">
        <v>632</v>
      </c>
      <c r="E103" s="58">
        <v>50</v>
      </c>
    </row>
    <row r="104" spans="1:5" ht="48.95" hidden="1" customHeight="1" x14ac:dyDescent="0.2">
      <c r="A104" s="101" t="s">
        <v>0</v>
      </c>
      <c r="B104" s="102" t="s">
        <v>0</v>
      </c>
      <c r="C104" s="56" t="s">
        <v>637</v>
      </c>
      <c r="D104" s="57" t="s">
        <v>638</v>
      </c>
      <c r="E104" s="58">
        <v>15</v>
      </c>
    </row>
    <row r="105" spans="1:5" ht="64.5" hidden="1" customHeight="1" x14ac:dyDescent="0.2">
      <c r="A105" s="101" t="s">
        <v>0</v>
      </c>
      <c r="B105" s="102" t="s">
        <v>0</v>
      </c>
      <c r="C105" s="56" t="s">
        <v>639</v>
      </c>
      <c r="D105" s="57" t="s">
        <v>640</v>
      </c>
      <c r="E105" s="58">
        <v>40</v>
      </c>
    </row>
    <row r="106" spans="1:5" ht="112.35" hidden="1" customHeight="1" x14ac:dyDescent="0.2">
      <c r="A106" s="101" t="s">
        <v>0</v>
      </c>
      <c r="B106" s="102" t="s">
        <v>0</v>
      </c>
      <c r="C106" s="56" t="s">
        <v>653</v>
      </c>
      <c r="D106" s="57" t="s">
        <v>654</v>
      </c>
      <c r="E106" s="58">
        <v>10</v>
      </c>
    </row>
    <row r="107" spans="1:5" ht="96.6" hidden="1" customHeight="1" x14ac:dyDescent="0.2">
      <c r="A107" s="101" t="s">
        <v>0</v>
      </c>
      <c r="B107" s="102" t="s">
        <v>0</v>
      </c>
      <c r="C107" s="56" t="s">
        <v>655</v>
      </c>
      <c r="D107" s="57" t="s">
        <v>656</v>
      </c>
      <c r="E107" s="58">
        <v>5</v>
      </c>
    </row>
    <row r="108" spans="1:5" ht="96.6" hidden="1" customHeight="1" x14ac:dyDescent="0.2">
      <c r="A108" s="101" t="s">
        <v>0</v>
      </c>
      <c r="B108" s="102" t="s">
        <v>0</v>
      </c>
      <c r="C108" s="56" t="s">
        <v>729</v>
      </c>
      <c r="D108" s="57" t="s">
        <v>730</v>
      </c>
      <c r="E108" s="58">
        <v>1</v>
      </c>
    </row>
    <row r="109" spans="1:5" ht="96.6" hidden="1" customHeight="1" x14ac:dyDescent="0.2">
      <c r="A109" s="101" t="s">
        <v>0</v>
      </c>
      <c r="B109" s="102" t="s">
        <v>0</v>
      </c>
      <c r="C109" s="56" t="s">
        <v>657</v>
      </c>
      <c r="D109" s="57" t="s">
        <v>658</v>
      </c>
      <c r="E109" s="58">
        <v>65</v>
      </c>
    </row>
    <row r="110" spans="1:5" ht="96.6" hidden="1" customHeight="1" x14ac:dyDescent="0.2">
      <c r="A110" s="101" t="s">
        <v>0</v>
      </c>
      <c r="B110" s="102" t="s">
        <v>0</v>
      </c>
      <c r="C110" s="56" t="s">
        <v>659</v>
      </c>
      <c r="D110" s="57" t="s">
        <v>660</v>
      </c>
      <c r="E110" s="58">
        <v>40</v>
      </c>
    </row>
    <row r="111" spans="1:5" ht="80.099999999999994" hidden="1" customHeight="1" x14ac:dyDescent="0.2">
      <c r="A111" s="101" t="s">
        <v>0</v>
      </c>
      <c r="B111" s="102" t="s">
        <v>0</v>
      </c>
      <c r="C111" s="56" t="s">
        <v>661</v>
      </c>
      <c r="D111" s="57" t="s">
        <v>662</v>
      </c>
      <c r="E111" s="58">
        <v>205</v>
      </c>
    </row>
    <row r="112" spans="1:5" ht="80.099999999999994" hidden="1" customHeight="1" x14ac:dyDescent="0.2">
      <c r="A112" s="101" t="s">
        <v>0</v>
      </c>
      <c r="B112" s="102" t="s">
        <v>0</v>
      </c>
      <c r="C112" s="56" t="s">
        <v>663</v>
      </c>
      <c r="D112" s="57" t="s">
        <v>664</v>
      </c>
      <c r="E112" s="58">
        <v>3270</v>
      </c>
    </row>
    <row r="113" spans="1:9" ht="96.6" hidden="1" customHeight="1" x14ac:dyDescent="0.2">
      <c r="A113" s="101" t="s">
        <v>0</v>
      </c>
      <c r="B113" s="102" t="s">
        <v>0</v>
      </c>
      <c r="C113" s="56" t="s">
        <v>665</v>
      </c>
      <c r="D113" s="57" t="s">
        <v>666</v>
      </c>
      <c r="E113" s="58">
        <v>16</v>
      </c>
    </row>
    <row r="114" spans="1:9" ht="80.099999999999994" hidden="1" customHeight="1" x14ac:dyDescent="0.2">
      <c r="A114" s="101" t="s">
        <v>0</v>
      </c>
      <c r="B114" s="102" t="s">
        <v>0</v>
      </c>
      <c r="C114" s="56" t="s">
        <v>733</v>
      </c>
      <c r="D114" s="57" t="s">
        <v>734</v>
      </c>
      <c r="E114" s="58">
        <v>5</v>
      </c>
    </row>
    <row r="115" spans="1:9" ht="96.6" hidden="1" customHeight="1" x14ac:dyDescent="0.2">
      <c r="A115" s="101" t="s">
        <v>0</v>
      </c>
      <c r="B115" s="102" t="s">
        <v>0</v>
      </c>
      <c r="C115" s="56" t="s">
        <v>667</v>
      </c>
      <c r="D115" s="57" t="s">
        <v>668</v>
      </c>
      <c r="E115" s="58">
        <v>5</v>
      </c>
    </row>
    <row r="116" spans="1:9" ht="48.95" hidden="1" customHeight="1" x14ac:dyDescent="0.2">
      <c r="A116" s="101" t="s">
        <v>0</v>
      </c>
      <c r="B116" s="102" t="s">
        <v>0</v>
      </c>
      <c r="C116" s="56" t="s">
        <v>669</v>
      </c>
      <c r="D116" s="57" t="s">
        <v>670</v>
      </c>
      <c r="E116" s="58">
        <v>40</v>
      </c>
    </row>
    <row r="117" spans="1:9" ht="80.099999999999994" hidden="1" customHeight="1" x14ac:dyDescent="0.2">
      <c r="A117" s="101" t="s">
        <v>0</v>
      </c>
      <c r="B117" s="102" t="s">
        <v>0</v>
      </c>
      <c r="C117" s="56" t="s">
        <v>671</v>
      </c>
      <c r="D117" s="57" t="s">
        <v>672</v>
      </c>
      <c r="E117" s="58">
        <v>21</v>
      </c>
    </row>
    <row r="118" spans="1:9" ht="80.099999999999994" hidden="1" customHeight="1" x14ac:dyDescent="0.2">
      <c r="A118" s="101" t="s">
        <v>0</v>
      </c>
      <c r="B118" s="102" t="s">
        <v>0</v>
      </c>
      <c r="C118" s="56" t="s">
        <v>673</v>
      </c>
      <c r="D118" s="57" t="s">
        <v>674</v>
      </c>
      <c r="E118" s="58">
        <v>196</v>
      </c>
    </row>
    <row r="119" spans="1:9" ht="80.099999999999994" hidden="1" customHeight="1" x14ac:dyDescent="0.2">
      <c r="A119" s="101" t="s">
        <v>0</v>
      </c>
      <c r="B119" s="102" t="s">
        <v>0</v>
      </c>
      <c r="C119" s="56" t="s">
        <v>735</v>
      </c>
      <c r="D119" s="57" t="s">
        <v>736</v>
      </c>
      <c r="E119" s="58">
        <v>15</v>
      </c>
    </row>
    <row r="120" spans="1:9" ht="64.5" hidden="1" customHeight="1" x14ac:dyDescent="0.2">
      <c r="A120" s="101" t="s">
        <v>0</v>
      </c>
      <c r="B120" s="102" t="s">
        <v>0</v>
      </c>
      <c r="C120" s="56" t="s">
        <v>675</v>
      </c>
      <c r="D120" s="57" t="s">
        <v>676</v>
      </c>
      <c r="E120" s="58">
        <v>2</v>
      </c>
    </row>
    <row r="121" spans="1:9" ht="64.5" hidden="1" customHeight="1" x14ac:dyDescent="0.2">
      <c r="A121" s="101" t="s">
        <v>0</v>
      </c>
      <c r="B121" s="102" t="s">
        <v>0</v>
      </c>
      <c r="C121" s="56" t="s">
        <v>677</v>
      </c>
      <c r="D121" s="57" t="s">
        <v>678</v>
      </c>
      <c r="E121" s="58">
        <v>1630</v>
      </c>
    </row>
    <row r="122" spans="1:9" ht="64.5" hidden="1" customHeight="1" x14ac:dyDescent="0.2">
      <c r="A122" s="101" t="s">
        <v>0</v>
      </c>
      <c r="B122" s="102" t="s">
        <v>0</v>
      </c>
      <c r="C122" s="56" t="s">
        <v>681</v>
      </c>
      <c r="D122" s="57" t="s">
        <v>682</v>
      </c>
      <c r="E122" s="58">
        <v>1310</v>
      </c>
    </row>
    <row r="123" spans="1:9" ht="32.25" hidden="1" customHeight="1" x14ac:dyDescent="0.2">
      <c r="A123" s="101" t="s">
        <v>0</v>
      </c>
      <c r="B123" s="102" t="s">
        <v>0</v>
      </c>
      <c r="C123" s="56" t="s">
        <v>689</v>
      </c>
      <c r="D123" s="57" t="s">
        <v>690</v>
      </c>
      <c r="E123" s="58">
        <v>21</v>
      </c>
    </row>
    <row r="124" spans="1:9" ht="32.25" hidden="1" customHeight="1" x14ac:dyDescent="0.2">
      <c r="A124" s="101" t="s">
        <v>0</v>
      </c>
      <c r="B124" s="102" t="s">
        <v>0</v>
      </c>
      <c r="C124" s="56" t="s">
        <v>693</v>
      </c>
      <c r="D124" s="57" t="s">
        <v>694</v>
      </c>
      <c r="E124" s="58">
        <v>20</v>
      </c>
    </row>
    <row r="125" spans="1:9" ht="48.95" hidden="1" customHeight="1" x14ac:dyDescent="0.2">
      <c r="A125" s="101" t="s">
        <v>0</v>
      </c>
      <c r="B125" s="102" t="s">
        <v>0</v>
      </c>
      <c r="C125" s="56" t="s">
        <v>695</v>
      </c>
      <c r="D125" s="57" t="s">
        <v>696</v>
      </c>
      <c r="E125" s="58">
        <v>15</v>
      </c>
    </row>
    <row r="126" spans="1:9" ht="48.95" hidden="1" customHeight="1" x14ac:dyDescent="0.2">
      <c r="A126" s="101" t="s">
        <v>0</v>
      </c>
      <c r="B126" s="102" t="s">
        <v>0</v>
      </c>
      <c r="C126" s="56" t="s">
        <v>697</v>
      </c>
      <c r="D126" s="57" t="s">
        <v>698</v>
      </c>
      <c r="E126" s="58">
        <v>1</v>
      </c>
    </row>
    <row r="127" spans="1:9" s="60" customFormat="1" ht="15" hidden="1" customHeight="1" x14ac:dyDescent="0.2">
      <c r="A127" s="103" t="s">
        <v>760</v>
      </c>
      <c r="B127" s="103"/>
      <c r="C127" s="103"/>
      <c r="D127" s="103"/>
      <c r="E127" s="59">
        <v>6997.99</v>
      </c>
      <c r="I127" s="61"/>
    </row>
    <row r="128" spans="1:9" ht="15" hidden="1" customHeight="1" x14ac:dyDescent="0.2">
      <c r="A128" s="101" t="s">
        <v>435</v>
      </c>
      <c r="B128" s="102" t="s">
        <v>57</v>
      </c>
      <c r="C128" s="56" t="s">
        <v>631</v>
      </c>
      <c r="D128" s="57" t="s">
        <v>632</v>
      </c>
      <c r="E128" s="58">
        <v>58</v>
      </c>
    </row>
    <row r="129" spans="1:5" ht="15" hidden="1" customHeight="1" x14ac:dyDescent="0.2">
      <c r="A129" s="101" t="s">
        <v>0</v>
      </c>
      <c r="B129" s="102" t="s">
        <v>0</v>
      </c>
      <c r="C129" s="56" t="s">
        <v>633</v>
      </c>
      <c r="D129" s="57" t="s">
        <v>634</v>
      </c>
      <c r="E129" s="58">
        <v>72</v>
      </c>
    </row>
    <row r="130" spans="1:5" ht="64.5" hidden="1" customHeight="1" x14ac:dyDescent="0.2">
      <c r="A130" s="101" t="s">
        <v>0</v>
      </c>
      <c r="B130" s="102" t="s">
        <v>0</v>
      </c>
      <c r="C130" s="56" t="s">
        <v>647</v>
      </c>
      <c r="D130" s="57" t="s">
        <v>648</v>
      </c>
      <c r="E130" s="58">
        <v>200</v>
      </c>
    </row>
    <row r="131" spans="1:5" ht="112.35" hidden="1" customHeight="1" x14ac:dyDescent="0.2">
      <c r="A131" s="101" t="s">
        <v>0</v>
      </c>
      <c r="B131" s="102" t="s">
        <v>0</v>
      </c>
      <c r="C131" s="56" t="s">
        <v>653</v>
      </c>
      <c r="D131" s="57" t="s">
        <v>654</v>
      </c>
      <c r="E131" s="58">
        <v>80</v>
      </c>
    </row>
    <row r="132" spans="1:5" ht="96.6" hidden="1" customHeight="1" x14ac:dyDescent="0.2">
      <c r="A132" s="101" t="s">
        <v>0</v>
      </c>
      <c r="B132" s="102" t="s">
        <v>0</v>
      </c>
      <c r="C132" s="56" t="s">
        <v>655</v>
      </c>
      <c r="D132" s="57" t="s">
        <v>656</v>
      </c>
      <c r="E132" s="58">
        <v>35</v>
      </c>
    </row>
    <row r="133" spans="1:5" ht="96.6" hidden="1" customHeight="1" x14ac:dyDescent="0.2">
      <c r="A133" s="101" t="s">
        <v>0</v>
      </c>
      <c r="B133" s="102" t="s">
        <v>0</v>
      </c>
      <c r="C133" s="56" t="s">
        <v>657</v>
      </c>
      <c r="D133" s="57" t="s">
        <v>658</v>
      </c>
      <c r="E133" s="58">
        <v>15</v>
      </c>
    </row>
    <row r="134" spans="1:5" ht="96.6" hidden="1" customHeight="1" x14ac:dyDescent="0.2">
      <c r="A134" s="101" t="s">
        <v>0</v>
      </c>
      <c r="B134" s="102" t="s">
        <v>0</v>
      </c>
      <c r="C134" s="56" t="s">
        <v>659</v>
      </c>
      <c r="D134" s="57" t="s">
        <v>660</v>
      </c>
      <c r="E134" s="58">
        <v>175</v>
      </c>
    </row>
    <row r="135" spans="1:5" ht="80.099999999999994" hidden="1" customHeight="1" x14ac:dyDescent="0.2">
      <c r="A135" s="101" t="s">
        <v>0</v>
      </c>
      <c r="B135" s="102" t="s">
        <v>0</v>
      </c>
      <c r="C135" s="56" t="s">
        <v>661</v>
      </c>
      <c r="D135" s="57" t="s">
        <v>662</v>
      </c>
      <c r="E135" s="58">
        <v>395</v>
      </c>
    </row>
    <row r="136" spans="1:5" ht="80.099999999999994" hidden="1" customHeight="1" x14ac:dyDescent="0.2">
      <c r="A136" s="101" t="s">
        <v>0</v>
      </c>
      <c r="B136" s="102" t="s">
        <v>0</v>
      </c>
      <c r="C136" s="56" t="s">
        <v>663</v>
      </c>
      <c r="D136" s="57" t="s">
        <v>664</v>
      </c>
      <c r="E136" s="58">
        <v>1340</v>
      </c>
    </row>
    <row r="137" spans="1:5" ht="48.95" hidden="1" customHeight="1" x14ac:dyDescent="0.2">
      <c r="A137" s="101" t="s">
        <v>0</v>
      </c>
      <c r="B137" s="102" t="s">
        <v>0</v>
      </c>
      <c r="C137" s="56" t="s">
        <v>761</v>
      </c>
      <c r="D137" s="57" t="s">
        <v>762</v>
      </c>
      <c r="E137" s="58">
        <v>10</v>
      </c>
    </row>
    <row r="138" spans="1:5" ht="96.6" hidden="1" customHeight="1" x14ac:dyDescent="0.2">
      <c r="A138" s="101" t="s">
        <v>0</v>
      </c>
      <c r="B138" s="102" t="s">
        <v>0</v>
      </c>
      <c r="C138" s="56" t="s">
        <v>665</v>
      </c>
      <c r="D138" s="57" t="s">
        <v>666</v>
      </c>
      <c r="E138" s="58">
        <v>5</v>
      </c>
    </row>
    <row r="139" spans="1:5" ht="80.099999999999994" hidden="1" customHeight="1" x14ac:dyDescent="0.2">
      <c r="A139" s="101" t="s">
        <v>0</v>
      </c>
      <c r="B139" s="102" t="s">
        <v>0</v>
      </c>
      <c r="C139" s="56" t="s">
        <v>733</v>
      </c>
      <c r="D139" s="57" t="s">
        <v>734</v>
      </c>
      <c r="E139" s="58">
        <v>10</v>
      </c>
    </row>
    <row r="140" spans="1:5" ht="48.95" hidden="1" customHeight="1" x14ac:dyDescent="0.2">
      <c r="A140" s="101" t="s">
        <v>0</v>
      </c>
      <c r="B140" s="102" t="s">
        <v>0</v>
      </c>
      <c r="C140" s="56" t="s">
        <v>669</v>
      </c>
      <c r="D140" s="57" t="s">
        <v>670</v>
      </c>
      <c r="E140" s="58">
        <v>45</v>
      </c>
    </row>
    <row r="141" spans="1:5" ht="80.099999999999994" hidden="1" customHeight="1" x14ac:dyDescent="0.2">
      <c r="A141" s="101" t="s">
        <v>0</v>
      </c>
      <c r="B141" s="102" t="s">
        <v>0</v>
      </c>
      <c r="C141" s="56" t="s">
        <v>671</v>
      </c>
      <c r="D141" s="57" t="s">
        <v>672</v>
      </c>
      <c r="E141" s="58">
        <v>52</v>
      </c>
    </row>
    <row r="142" spans="1:5" ht="80.099999999999994" hidden="1" customHeight="1" x14ac:dyDescent="0.2">
      <c r="A142" s="101" t="s">
        <v>0</v>
      </c>
      <c r="B142" s="102" t="s">
        <v>0</v>
      </c>
      <c r="C142" s="56" t="s">
        <v>673</v>
      </c>
      <c r="D142" s="57" t="s">
        <v>674</v>
      </c>
      <c r="E142" s="58">
        <v>288</v>
      </c>
    </row>
    <row r="143" spans="1:5" ht="80.099999999999994" hidden="1" customHeight="1" x14ac:dyDescent="0.2">
      <c r="A143" s="101" t="s">
        <v>0</v>
      </c>
      <c r="B143" s="102" t="s">
        <v>0</v>
      </c>
      <c r="C143" s="56" t="s">
        <v>735</v>
      </c>
      <c r="D143" s="57" t="s">
        <v>736</v>
      </c>
      <c r="E143" s="58">
        <v>50</v>
      </c>
    </row>
    <row r="144" spans="1:5" ht="64.5" hidden="1" customHeight="1" x14ac:dyDescent="0.2">
      <c r="A144" s="101" t="s">
        <v>0</v>
      </c>
      <c r="B144" s="102" t="s">
        <v>0</v>
      </c>
      <c r="C144" s="56" t="s">
        <v>675</v>
      </c>
      <c r="D144" s="57" t="s">
        <v>676</v>
      </c>
      <c r="E144" s="58">
        <v>20</v>
      </c>
    </row>
    <row r="145" spans="1:5" ht="64.5" hidden="1" customHeight="1" x14ac:dyDescent="0.2">
      <c r="A145" s="101" t="s">
        <v>0</v>
      </c>
      <c r="B145" s="102" t="s">
        <v>0</v>
      </c>
      <c r="C145" s="56" t="s">
        <v>677</v>
      </c>
      <c r="D145" s="57" t="s">
        <v>678</v>
      </c>
      <c r="E145" s="58">
        <v>1973</v>
      </c>
    </row>
    <row r="146" spans="1:5" ht="32.25" hidden="1" customHeight="1" x14ac:dyDescent="0.2">
      <c r="A146" s="101" t="s">
        <v>0</v>
      </c>
      <c r="B146" s="102" t="s">
        <v>0</v>
      </c>
      <c r="C146" s="56" t="s">
        <v>679</v>
      </c>
      <c r="D146" s="57" t="s">
        <v>680</v>
      </c>
      <c r="E146" s="58">
        <v>15</v>
      </c>
    </row>
    <row r="147" spans="1:5" ht="64.5" hidden="1" customHeight="1" x14ac:dyDescent="0.2">
      <c r="A147" s="101" t="s">
        <v>0</v>
      </c>
      <c r="B147" s="102" t="s">
        <v>0</v>
      </c>
      <c r="C147" s="56" t="s">
        <v>681</v>
      </c>
      <c r="D147" s="57" t="s">
        <v>682</v>
      </c>
      <c r="E147" s="58">
        <v>19</v>
      </c>
    </row>
    <row r="148" spans="1:5" ht="32.25" hidden="1" customHeight="1" x14ac:dyDescent="0.2">
      <c r="A148" s="101" t="s">
        <v>0</v>
      </c>
      <c r="B148" s="102" t="s">
        <v>0</v>
      </c>
      <c r="C148" s="56" t="s">
        <v>689</v>
      </c>
      <c r="D148" s="57" t="s">
        <v>690</v>
      </c>
      <c r="E148" s="58">
        <v>12</v>
      </c>
    </row>
    <row r="149" spans="1:5" ht="48.95" hidden="1" customHeight="1" x14ac:dyDescent="0.2">
      <c r="A149" s="101" t="s">
        <v>0</v>
      </c>
      <c r="B149" s="102" t="s">
        <v>0</v>
      </c>
      <c r="C149" s="56" t="s">
        <v>691</v>
      </c>
      <c r="D149" s="57" t="s">
        <v>692</v>
      </c>
      <c r="E149" s="58">
        <v>10</v>
      </c>
    </row>
    <row r="150" spans="1:5" s="60" customFormat="1" ht="15" hidden="1" customHeight="1" x14ac:dyDescent="0.2">
      <c r="A150" s="103" t="s">
        <v>763</v>
      </c>
      <c r="B150" s="103"/>
      <c r="C150" s="103"/>
      <c r="D150" s="103"/>
      <c r="E150" s="59">
        <v>4878.99</v>
      </c>
    </row>
    <row r="151" spans="1:5" ht="15" hidden="1" customHeight="1" x14ac:dyDescent="0.2">
      <c r="A151" s="101" t="s">
        <v>439</v>
      </c>
      <c r="B151" s="102" t="s">
        <v>25</v>
      </c>
      <c r="C151" s="56" t="s">
        <v>631</v>
      </c>
      <c r="D151" s="57" t="s">
        <v>632</v>
      </c>
      <c r="E151" s="58">
        <v>115</v>
      </c>
    </row>
    <row r="152" spans="1:5" ht="48.95" hidden="1" customHeight="1" x14ac:dyDescent="0.2">
      <c r="A152" s="101" t="s">
        <v>0</v>
      </c>
      <c r="B152" s="102" t="s">
        <v>0</v>
      </c>
      <c r="C152" s="56" t="s">
        <v>637</v>
      </c>
      <c r="D152" s="57" t="s">
        <v>638</v>
      </c>
      <c r="E152" s="58">
        <v>800</v>
      </c>
    </row>
    <row r="153" spans="1:5" ht="64.5" hidden="1" customHeight="1" x14ac:dyDescent="0.2">
      <c r="A153" s="101" t="s">
        <v>0</v>
      </c>
      <c r="B153" s="102" t="s">
        <v>0</v>
      </c>
      <c r="C153" s="56" t="s">
        <v>639</v>
      </c>
      <c r="D153" s="57" t="s">
        <v>640</v>
      </c>
      <c r="E153" s="58">
        <v>14</v>
      </c>
    </row>
    <row r="154" spans="1:5" ht="64.5" hidden="1" customHeight="1" x14ac:dyDescent="0.2">
      <c r="A154" s="101" t="s">
        <v>0</v>
      </c>
      <c r="B154" s="102" t="s">
        <v>0</v>
      </c>
      <c r="C154" s="56" t="s">
        <v>681</v>
      </c>
      <c r="D154" s="57" t="s">
        <v>682</v>
      </c>
      <c r="E154" s="58">
        <v>5</v>
      </c>
    </row>
    <row r="155" spans="1:5" ht="64.5" hidden="1" customHeight="1" x14ac:dyDescent="0.2">
      <c r="A155" s="101" t="s">
        <v>0</v>
      </c>
      <c r="B155" s="102" t="s">
        <v>0</v>
      </c>
      <c r="C155" s="56" t="s">
        <v>683</v>
      </c>
      <c r="D155" s="57" t="s">
        <v>684</v>
      </c>
      <c r="E155" s="58">
        <v>55</v>
      </c>
    </row>
    <row r="156" spans="1:5" ht="32.25" hidden="1" customHeight="1" x14ac:dyDescent="0.2">
      <c r="A156" s="101" t="s">
        <v>0</v>
      </c>
      <c r="B156" s="102" t="s">
        <v>0</v>
      </c>
      <c r="C156" s="56" t="s">
        <v>687</v>
      </c>
      <c r="D156" s="57" t="s">
        <v>688</v>
      </c>
      <c r="E156" s="58">
        <v>5</v>
      </c>
    </row>
    <row r="157" spans="1:5" ht="32.25" hidden="1" customHeight="1" x14ac:dyDescent="0.2">
      <c r="A157" s="101" t="s">
        <v>0</v>
      </c>
      <c r="B157" s="102" t="s">
        <v>0</v>
      </c>
      <c r="C157" s="56" t="s">
        <v>689</v>
      </c>
      <c r="D157" s="57" t="s">
        <v>690</v>
      </c>
      <c r="E157" s="58">
        <v>374</v>
      </c>
    </row>
    <row r="158" spans="1:5" ht="48.95" hidden="1" customHeight="1" x14ac:dyDescent="0.2">
      <c r="A158" s="101" t="s">
        <v>0</v>
      </c>
      <c r="B158" s="102" t="s">
        <v>0</v>
      </c>
      <c r="C158" s="56" t="s">
        <v>695</v>
      </c>
      <c r="D158" s="57" t="s">
        <v>696</v>
      </c>
      <c r="E158" s="58">
        <v>100</v>
      </c>
    </row>
    <row r="159" spans="1:5" ht="48.95" hidden="1" customHeight="1" x14ac:dyDescent="0.2">
      <c r="A159" s="101" t="s">
        <v>0</v>
      </c>
      <c r="B159" s="102" t="s">
        <v>0</v>
      </c>
      <c r="C159" s="56" t="s">
        <v>697</v>
      </c>
      <c r="D159" s="57" t="s">
        <v>698</v>
      </c>
      <c r="E159" s="58">
        <v>21</v>
      </c>
    </row>
    <row r="160" spans="1:5" s="60" customFormat="1" ht="15" hidden="1" customHeight="1" x14ac:dyDescent="0.2">
      <c r="A160" s="103" t="s">
        <v>764</v>
      </c>
      <c r="B160" s="103"/>
      <c r="C160" s="103"/>
      <c r="D160" s="103"/>
      <c r="E160" s="59">
        <v>1488.99</v>
      </c>
    </row>
    <row r="161" spans="1:5" ht="15" hidden="1" customHeight="1" x14ac:dyDescent="0.2">
      <c r="A161" s="101" t="s">
        <v>443</v>
      </c>
      <c r="B161" s="102" t="s">
        <v>26</v>
      </c>
      <c r="C161" s="56" t="s">
        <v>631</v>
      </c>
      <c r="D161" s="57" t="s">
        <v>632</v>
      </c>
      <c r="E161" s="58">
        <v>70</v>
      </c>
    </row>
    <row r="162" spans="1:5" ht="48.95" hidden="1" customHeight="1" x14ac:dyDescent="0.2">
      <c r="A162" s="101" t="s">
        <v>0</v>
      </c>
      <c r="B162" s="102" t="s">
        <v>0</v>
      </c>
      <c r="C162" s="56" t="s">
        <v>637</v>
      </c>
      <c r="D162" s="57" t="s">
        <v>638</v>
      </c>
      <c r="E162" s="58">
        <v>10</v>
      </c>
    </row>
    <row r="163" spans="1:5" ht="64.5" hidden="1" customHeight="1" x14ac:dyDescent="0.2">
      <c r="A163" s="101" t="s">
        <v>0</v>
      </c>
      <c r="B163" s="102" t="s">
        <v>0</v>
      </c>
      <c r="C163" s="56" t="s">
        <v>639</v>
      </c>
      <c r="D163" s="57" t="s">
        <v>640</v>
      </c>
      <c r="E163" s="58">
        <v>50</v>
      </c>
    </row>
    <row r="164" spans="1:5" ht="64.5" hidden="1" customHeight="1" x14ac:dyDescent="0.2">
      <c r="A164" s="101" t="s">
        <v>0</v>
      </c>
      <c r="B164" s="102" t="s">
        <v>0</v>
      </c>
      <c r="C164" s="56" t="s">
        <v>765</v>
      </c>
      <c r="D164" s="57" t="s">
        <v>766</v>
      </c>
      <c r="E164" s="58">
        <v>20</v>
      </c>
    </row>
    <row r="165" spans="1:5" ht="64.5" hidden="1" customHeight="1" x14ac:dyDescent="0.2">
      <c r="A165" s="101" t="s">
        <v>0</v>
      </c>
      <c r="B165" s="102" t="s">
        <v>0</v>
      </c>
      <c r="C165" s="56" t="s">
        <v>681</v>
      </c>
      <c r="D165" s="57" t="s">
        <v>682</v>
      </c>
      <c r="E165" s="58">
        <v>150</v>
      </c>
    </row>
    <row r="166" spans="1:5" ht="64.5" hidden="1" customHeight="1" x14ac:dyDescent="0.2">
      <c r="A166" s="101" t="s">
        <v>0</v>
      </c>
      <c r="B166" s="102" t="s">
        <v>0</v>
      </c>
      <c r="C166" s="56" t="s">
        <v>683</v>
      </c>
      <c r="D166" s="57" t="s">
        <v>684</v>
      </c>
      <c r="E166" s="58">
        <v>10</v>
      </c>
    </row>
    <row r="167" spans="1:5" ht="32.25" hidden="1" customHeight="1" x14ac:dyDescent="0.2">
      <c r="A167" s="101" t="s">
        <v>0</v>
      </c>
      <c r="B167" s="102" t="s">
        <v>0</v>
      </c>
      <c r="C167" s="56" t="s">
        <v>693</v>
      </c>
      <c r="D167" s="57" t="s">
        <v>694</v>
      </c>
      <c r="E167" s="58">
        <v>350</v>
      </c>
    </row>
    <row r="168" spans="1:5" ht="48.95" hidden="1" customHeight="1" x14ac:dyDescent="0.2">
      <c r="A168" s="101" t="s">
        <v>0</v>
      </c>
      <c r="B168" s="102" t="s">
        <v>0</v>
      </c>
      <c r="C168" s="56" t="s">
        <v>695</v>
      </c>
      <c r="D168" s="57" t="s">
        <v>696</v>
      </c>
      <c r="E168" s="58">
        <v>460</v>
      </c>
    </row>
    <row r="169" spans="1:5" ht="48.95" hidden="1" customHeight="1" x14ac:dyDescent="0.2">
      <c r="A169" s="101" t="s">
        <v>0</v>
      </c>
      <c r="B169" s="102" t="s">
        <v>0</v>
      </c>
      <c r="C169" s="56" t="s">
        <v>697</v>
      </c>
      <c r="D169" s="57" t="s">
        <v>698</v>
      </c>
      <c r="E169" s="58">
        <v>3</v>
      </c>
    </row>
    <row r="170" spans="1:5" s="60" customFormat="1" ht="15" hidden="1" customHeight="1" x14ac:dyDescent="0.2">
      <c r="A170" s="103" t="s">
        <v>767</v>
      </c>
      <c r="B170" s="103"/>
      <c r="C170" s="103"/>
      <c r="D170" s="103"/>
      <c r="E170" s="59">
        <v>1123</v>
      </c>
    </row>
    <row r="171" spans="1:5" ht="15" hidden="1" customHeight="1" x14ac:dyDescent="0.2">
      <c r="A171" s="101" t="s">
        <v>768</v>
      </c>
      <c r="B171" s="102" t="s">
        <v>27</v>
      </c>
      <c r="C171" s="56" t="s">
        <v>631</v>
      </c>
      <c r="D171" s="57" t="s">
        <v>632</v>
      </c>
      <c r="E171" s="58">
        <v>200</v>
      </c>
    </row>
    <row r="172" spans="1:5" ht="32.25" hidden="1" customHeight="1" x14ac:dyDescent="0.2">
      <c r="A172" s="101" t="s">
        <v>0</v>
      </c>
      <c r="B172" s="102" t="s">
        <v>0</v>
      </c>
      <c r="C172" s="56" t="s">
        <v>769</v>
      </c>
      <c r="D172" s="57" t="s">
        <v>770</v>
      </c>
      <c r="E172" s="58">
        <v>25</v>
      </c>
    </row>
    <row r="173" spans="1:5" ht="48.95" hidden="1" customHeight="1" x14ac:dyDescent="0.2">
      <c r="A173" s="101" t="s">
        <v>0</v>
      </c>
      <c r="B173" s="102" t="s">
        <v>0</v>
      </c>
      <c r="C173" s="56" t="s">
        <v>637</v>
      </c>
      <c r="D173" s="57" t="s">
        <v>638</v>
      </c>
      <c r="E173" s="58">
        <v>300</v>
      </c>
    </row>
    <row r="174" spans="1:5" ht="64.5" hidden="1" customHeight="1" x14ac:dyDescent="0.2">
      <c r="A174" s="101" t="s">
        <v>0</v>
      </c>
      <c r="B174" s="102" t="s">
        <v>0</v>
      </c>
      <c r="C174" s="56" t="s">
        <v>639</v>
      </c>
      <c r="D174" s="57" t="s">
        <v>640</v>
      </c>
      <c r="E174" s="58">
        <v>150</v>
      </c>
    </row>
    <row r="175" spans="1:5" ht="48.95" hidden="1" customHeight="1" x14ac:dyDescent="0.2">
      <c r="A175" s="101" t="s">
        <v>0</v>
      </c>
      <c r="B175" s="102" t="s">
        <v>0</v>
      </c>
      <c r="C175" s="56" t="s">
        <v>771</v>
      </c>
      <c r="D175" s="57" t="s">
        <v>772</v>
      </c>
      <c r="E175" s="58">
        <v>10</v>
      </c>
    </row>
    <row r="176" spans="1:5" ht="64.5" hidden="1" customHeight="1" x14ac:dyDescent="0.2">
      <c r="A176" s="101" t="s">
        <v>0</v>
      </c>
      <c r="B176" s="102" t="s">
        <v>0</v>
      </c>
      <c r="C176" s="56" t="s">
        <v>681</v>
      </c>
      <c r="D176" s="57" t="s">
        <v>682</v>
      </c>
      <c r="E176" s="58">
        <v>120</v>
      </c>
    </row>
    <row r="177" spans="1:5" ht="64.5" hidden="1" customHeight="1" x14ac:dyDescent="0.2">
      <c r="A177" s="101" t="s">
        <v>0</v>
      </c>
      <c r="B177" s="102" t="s">
        <v>0</v>
      </c>
      <c r="C177" s="56" t="s">
        <v>683</v>
      </c>
      <c r="D177" s="57" t="s">
        <v>684</v>
      </c>
      <c r="E177" s="58">
        <v>15</v>
      </c>
    </row>
    <row r="178" spans="1:5" ht="32.25" hidden="1" customHeight="1" x14ac:dyDescent="0.2">
      <c r="A178" s="101" t="s">
        <v>0</v>
      </c>
      <c r="B178" s="102" t="s">
        <v>0</v>
      </c>
      <c r="C178" s="56" t="s">
        <v>687</v>
      </c>
      <c r="D178" s="57" t="s">
        <v>688</v>
      </c>
      <c r="E178" s="58">
        <v>25</v>
      </c>
    </row>
    <row r="179" spans="1:5" ht="48.95" hidden="1" customHeight="1" x14ac:dyDescent="0.2">
      <c r="A179" s="101" t="s">
        <v>0</v>
      </c>
      <c r="B179" s="102" t="s">
        <v>0</v>
      </c>
      <c r="C179" s="56" t="s">
        <v>691</v>
      </c>
      <c r="D179" s="57" t="s">
        <v>692</v>
      </c>
      <c r="E179" s="58">
        <v>50</v>
      </c>
    </row>
    <row r="180" spans="1:5" ht="32.25" hidden="1" customHeight="1" x14ac:dyDescent="0.2">
      <c r="A180" s="101" t="s">
        <v>0</v>
      </c>
      <c r="B180" s="102" t="s">
        <v>0</v>
      </c>
      <c r="C180" s="56" t="s">
        <v>693</v>
      </c>
      <c r="D180" s="57" t="s">
        <v>694</v>
      </c>
      <c r="E180" s="58">
        <v>150</v>
      </c>
    </row>
    <row r="181" spans="1:5" ht="48.95" hidden="1" customHeight="1" x14ac:dyDescent="0.2">
      <c r="A181" s="101" t="s">
        <v>0</v>
      </c>
      <c r="B181" s="102" t="s">
        <v>0</v>
      </c>
      <c r="C181" s="56" t="s">
        <v>695</v>
      </c>
      <c r="D181" s="57" t="s">
        <v>696</v>
      </c>
      <c r="E181" s="58">
        <v>50</v>
      </c>
    </row>
    <row r="182" spans="1:5" ht="48.95" hidden="1" customHeight="1" x14ac:dyDescent="0.2">
      <c r="A182" s="101" t="s">
        <v>0</v>
      </c>
      <c r="B182" s="102" t="s">
        <v>0</v>
      </c>
      <c r="C182" s="56" t="s">
        <v>697</v>
      </c>
      <c r="D182" s="57" t="s">
        <v>698</v>
      </c>
      <c r="E182" s="58">
        <v>25</v>
      </c>
    </row>
    <row r="183" spans="1:5" s="60" customFormat="1" ht="15" hidden="1" customHeight="1" x14ac:dyDescent="0.2">
      <c r="A183" s="103" t="s">
        <v>773</v>
      </c>
      <c r="B183" s="103"/>
      <c r="C183" s="103"/>
      <c r="D183" s="103"/>
      <c r="E183" s="59">
        <v>1120</v>
      </c>
    </row>
    <row r="184" spans="1:5" ht="15" hidden="1" customHeight="1" x14ac:dyDescent="0.2">
      <c r="A184" s="101" t="s">
        <v>447</v>
      </c>
      <c r="B184" s="102" t="s">
        <v>34</v>
      </c>
      <c r="C184" s="56" t="s">
        <v>631</v>
      </c>
      <c r="D184" s="57" t="s">
        <v>632</v>
      </c>
      <c r="E184" s="58">
        <v>602</v>
      </c>
    </row>
    <row r="185" spans="1:5" ht="32.25" hidden="1" customHeight="1" x14ac:dyDescent="0.2">
      <c r="A185" s="101" t="s">
        <v>0</v>
      </c>
      <c r="B185" s="102" t="s">
        <v>0</v>
      </c>
      <c r="C185" s="56" t="s">
        <v>633</v>
      </c>
      <c r="D185" s="57" t="s">
        <v>634</v>
      </c>
      <c r="E185" s="58">
        <v>100</v>
      </c>
    </row>
    <row r="186" spans="1:5" ht="48.95" hidden="1" customHeight="1" x14ac:dyDescent="0.2">
      <c r="A186" s="101" t="s">
        <v>0</v>
      </c>
      <c r="B186" s="102" t="s">
        <v>0</v>
      </c>
      <c r="C186" s="56" t="s">
        <v>637</v>
      </c>
      <c r="D186" s="57" t="s">
        <v>638</v>
      </c>
      <c r="E186" s="58">
        <v>690</v>
      </c>
    </row>
    <row r="187" spans="1:5" ht="64.5" hidden="1" customHeight="1" x14ac:dyDescent="0.2">
      <c r="A187" s="101" t="s">
        <v>0</v>
      </c>
      <c r="B187" s="102" t="s">
        <v>0</v>
      </c>
      <c r="C187" s="56" t="s">
        <v>639</v>
      </c>
      <c r="D187" s="57" t="s">
        <v>640</v>
      </c>
      <c r="E187" s="58">
        <v>535</v>
      </c>
    </row>
    <row r="188" spans="1:5" ht="64.5" hidden="1" customHeight="1" x14ac:dyDescent="0.2">
      <c r="A188" s="101" t="s">
        <v>0</v>
      </c>
      <c r="B188" s="102" t="s">
        <v>0</v>
      </c>
      <c r="C188" s="56" t="s">
        <v>765</v>
      </c>
      <c r="D188" s="57" t="s">
        <v>766</v>
      </c>
      <c r="E188" s="58">
        <v>25</v>
      </c>
    </row>
    <row r="189" spans="1:5" ht="80.099999999999994" hidden="1" customHeight="1" x14ac:dyDescent="0.2">
      <c r="A189" s="101" t="s">
        <v>0</v>
      </c>
      <c r="B189" s="102" t="s">
        <v>0</v>
      </c>
      <c r="C189" s="56" t="s">
        <v>645</v>
      </c>
      <c r="D189" s="57" t="s">
        <v>646</v>
      </c>
      <c r="E189" s="58">
        <v>40</v>
      </c>
    </row>
    <row r="190" spans="1:5" ht="96.6" hidden="1" customHeight="1" x14ac:dyDescent="0.2">
      <c r="A190" s="101" t="s">
        <v>0</v>
      </c>
      <c r="B190" s="102" t="s">
        <v>0</v>
      </c>
      <c r="C190" s="56" t="s">
        <v>659</v>
      </c>
      <c r="D190" s="57" t="s">
        <v>660</v>
      </c>
      <c r="E190" s="58">
        <v>130</v>
      </c>
    </row>
    <row r="191" spans="1:5" ht="80.099999999999994" hidden="1" customHeight="1" x14ac:dyDescent="0.2">
      <c r="A191" s="101" t="s">
        <v>0</v>
      </c>
      <c r="B191" s="102" t="s">
        <v>0</v>
      </c>
      <c r="C191" s="56" t="s">
        <v>663</v>
      </c>
      <c r="D191" s="57" t="s">
        <v>664</v>
      </c>
      <c r="E191" s="58">
        <v>2540</v>
      </c>
    </row>
    <row r="192" spans="1:5" ht="48.95" hidden="1" customHeight="1" x14ac:dyDescent="0.2">
      <c r="A192" s="101" t="s">
        <v>0</v>
      </c>
      <c r="B192" s="102" t="s">
        <v>0</v>
      </c>
      <c r="C192" s="56" t="s">
        <v>761</v>
      </c>
      <c r="D192" s="57" t="s">
        <v>762</v>
      </c>
      <c r="E192" s="58">
        <v>15</v>
      </c>
    </row>
    <row r="193" spans="1:5" ht="80.099999999999994" hidden="1" customHeight="1" x14ac:dyDescent="0.2">
      <c r="A193" s="101" t="s">
        <v>0</v>
      </c>
      <c r="B193" s="102" t="s">
        <v>0</v>
      </c>
      <c r="C193" s="56" t="s">
        <v>673</v>
      </c>
      <c r="D193" s="57" t="s">
        <v>674</v>
      </c>
      <c r="E193" s="58">
        <v>35</v>
      </c>
    </row>
    <row r="194" spans="1:5" ht="80.099999999999994" hidden="1" customHeight="1" x14ac:dyDescent="0.2">
      <c r="A194" s="101" t="s">
        <v>0</v>
      </c>
      <c r="B194" s="102" t="s">
        <v>0</v>
      </c>
      <c r="C194" s="56" t="s">
        <v>735</v>
      </c>
      <c r="D194" s="57" t="s">
        <v>736</v>
      </c>
      <c r="E194" s="58">
        <v>35</v>
      </c>
    </row>
    <row r="195" spans="1:5" ht="64.5" hidden="1" customHeight="1" x14ac:dyDescent="0.2">
      <c r="A195" s="101" t="s">
        <v>0</v>
      </c>
      <c r="B195" s="102" t="s">
        <v>0</v>
      </c>
      <c r="C195" s="56" t="s">
        <v>677</v>
      </c>
      <c r="D195" s="57" t="s">
        <v>678</v>
      </c>
      <c r="E195" s="58">
        <v>2800</v>
      </c>
    </row>
    <row r="196" spans="1:5" ht="32.25" hidden="1" customHeight="1" x14ac:dyDescent="0.2">
      <c r="A196" s="101" t="s">
        <v>0</v>
      </c>
      <c r="B196" s="102" t="s">
        <v>0</v>
      </c>
      <c r="C196" s="56" t="s">
        <v>679</v>
      </c>
      <c r="D196" s="57" t="s">
        <v>680</v>
      </c>
      <c r="E196" s="58">
        <v>1</v>
      </c>
    </row>
    <row r="197" spans="1:5" ht="64.5" hidden="1" customHeight="1" x14ac:dyDescent="0.2">
      <c r="A197" s="101" t="s">
        <v>0</v>
      </c>
      <c r="B197" s="102" t="s">
        <v>0</v>
      </c>
      <c r="C197" s="56" t="s">
        <v>681</v>
      </c>
      <c r="D197" s="57" t="s">
        <v>682</v>
      </c>
      <c r="E197" s="58">
        <v>1035</v>
      </c>
    </row>
    <row r="198" spans="1:5" ht="32.25" hidden="1" customHeight="1" x14ac:dyDescent="0.2">
      <c r="A198" s="101" t="s">
        <v>0</v>
      </c>
      <c r="B198" s="102" t="s">
        <v>0</v>
      </c>
      <c r="C198" s="56" t="s">
        <v>687</v>
      </c>
      <c r="D198" s="57" t="s">
        <v>688</v>
      </c>
      <c r="E198" s="58">
        <v>3</v>
      </c>
    </row>
    <row r="199" spans="1:5" ht="32.25" hidden="1" customHeight="1" x14ac:dyDescent="0.2">
      <c r="A199" s="101" t="s">
        <v>0</v>
      </c>
      <c r="B199" s="102" t="s">
        <v>0</v>
      </c>
      <c r="C199" s="56" t="s">
        <v>689</v>
      </c>
      <c r="D199" s="57" t="s">
        <v>690</v>
      </c>
      <c r="E199" s="58">
        <v>15</v>
      </c>
    </row>
    <row r="200" spans="1:5" ht="32.25" hidden="1" customHeight="1" x14ac:dyDescent="0.2">
      <c r="A200" s="101" t="s">
        <v>0</v>
      </c>
      <c r="B200" s="102" t="s">
        <v>0</v>
      </c>
      <c r="C200" s="56" t="s">
        <v>693</v>
      </c>
      <c r="D200" s="57" t="s">
        <v>694</v>
      </c>
      <c r="E200" s="58">
        <v>400</v>
      </c>
    </row>
    <row r="201" spans="1:5" ht="48.95" hidden="1" customHeight="1" x14ac:dyDescent="0.2">
      <c r="A201" s="101" t="s">
        <v>0</v>
      </c>
      <c r="B201" s="102" t="s">
        <v>0</v>
      </c>
      <c r="C201" s="56" t="s">
        <v>695</v>
      </c>
      <c r="D201" s="57" t="s">
        <v>696</v>
      </c>
      <c r="E201" s="58">
        <v>50</v>
      </c>
    </row>
    <row r="202" spans="1:5" s="60" customFormat="1" ht="15" hidden="1" customHeight="1" x14ac:dyDescent="0.2">
      <c r="A202" s="103" t="s">
        <v>774</v>
      </c>
      <c r="B202" s="103"/>
      <c r="C202" s="103"/>
      <c r="D202" s="103"/>
      <c r="E202" s="59">
        <v>9050.99</v>
      </c>
    </row>
    <row r="203" spans="1:5" ht="48.95" hidden="1" customHeight="1" x14ac:dyDescent="0.2">
      <c r="A203" s="101" t="s">
        <v>449</v>
      </c>
      <c r="B203" s="102" t="s">
        <v>58</v>
      </c>
      <c r="C203" s="56" t="s">
        <v>637</v>
      </c>
      <c r="D203" s="57" t="s">
        <v>638</v>
      </c>
      <c r="E203" s="58">
        <v>10</v>
      </c>
    </row>
    <row r="204" spans="1:5" ht="80.099999999999994" hidden="1" customHeight="1" x14ac:dyDescent="0.2">
      <c r="A204" s="101" t="s">
        <v>0</v>
      </c>
      <c r="B204" s="102" t="s">
        <v>0</v>
      </c>
      <c r="C204" s="56" t="s">
        <v>645</v>
      </c>
      <c r="D204" s="57" t="s">
        <v>646</v>
      </c>
      <c r="E204" s="58">
        <v>240</v>
      </c>
    </row>
    <row r="205" spans="1:5" ht="96.6" hidden="1" customHeight="1" x14ac:dyDescent="0.2">
      <c r="A205" s="101" t="s">
        <v>0</v>
      </c>
      <c r="B205" s="102" t="s">
        <v>0</v>
      </c>
      <c r="C205" s="56" t="s">
        <v>659</v>
      </c>
      <c r="D205" s="57" t="s">
        <v>660</v>
      </c>
      <c r="E205" s="58">
        <v>680</v>
      </c>
    </row>
    <row r="206" spans="1:5" ht="96.6" hidden="1" customHeight="1" x14ac:dyDescent="0.2">
      <c r="A206" s="101" t="s">
        <v>0</v>
      </c>
      <c r="B206" s="102" t="s">
        <v>0</v>
      </c>
      <c r="C206" s="56" t="s">
        <v>775</v>
      </c>
      <c r="D206" s="57" t="s">
        <v>776</v>
      </c>
      <c r="E206" s="58">
        <v>10</v>
      </c>
    </row>
    <row r="207" spans="1:5" ht="80.099999999999994" hidden="1" customHeight="1" x14ac:dyDescent="0.2">
      <c r="A207" s="101" t="s">
        <v>0</v>
      </c>
      <c r="B207" s="102" t="s">
        <v>0</v>
      </c>
      <c r="C207" s="56" t="s">
        <v>663</v>
      </c>
      <c r="D207" s="57" t="s">
        <v>664</v>
      </c>
      <c r="E207" s="58">
        <v>5060</v>
      </c>
    </row>
    <row r="208" spans="1:5" ht="48.95" hidden="1" customHeight="1" x14ac:dyDescent="0.2">
      <c r="A208" s="101" t="s">
        <v>0</v>
      </c>
      <c r="B208" s="102" t="s">
        <v>0</v>
      </c>
      <c r="C208" s="56" t="s">
        <v>761</v>
      </c>
      <c r="D208" s="57" t="s">
        <v>762</v>
      </c>
      <c r="E208" s="58">
        <v>50</v>
      </c>
    </row>
    <row r="209" spans="1:5" ht="80.099999999999994" hidden="1" customHeight="1" x14ac:dyDescent="0.2">
      <c r="A209" s="101" t="s">
        <v>0</v>
      </c>
      <c r="B209" s="102" t="s">
        <v>0</v>
      </c>
      <c r="C209" s="56" t="s">
        <v>671</v>
      </c>
      <c r="D209" s="57" t="s">
        <v>672</v>
      </c>
      <c r="E209" s="58">
        <v>2</v>
      </c>
    </row>
    <row r="210" spans="1:5" ht="80.099999999999994" hidden="1" customHeight="1" x14ac:dyDescent="0.2">
      <c r="A210" s="101" t="s">
        <v>0</v>
      </c>
      <c r="B210" s="102" t="s">
        <v>0</v>
      </c>
      <c r="C210" s="56" t="s">
        <v>673</v>
      </c>
      <c r="D210" s="57" t="s">
        <v>674</v>
      </c>
      <c r="E210" s="58">
        <v>210</v>
      </c>
    </row>
    <row r="211" spans="1:5" ht="80.099999999999994" hidden="1" customHeight="1" x14ac:dyDescent="0.2">
      <c r="A211" s="101" t="s">
        <v>0</v>
      </c>
      <c r="B211" s="102" t="s">
        <v>0</v>
      </c>
      <c r="C211" s="56" t="s">
        <v>735</v>
      </c>
      <c r="D211" s="57" t="s">
        <v>736</v>
      </c>
      <c r="E211" s="58">
        <v>45</v>
      </c>
    </row>
    <row r="212" spans="1:5" ht="64.5" hidden="1" customHeight="1" x14ac:dyDescent="0.2">
      <c r="A212" s="101" t="s">
        <v>0</v>
      </c>
      <c r="B212" s="102" t="s">
        <v>0</v>
      </c>
      <c r="C212" s="56" t="s">
        <v>677</v>
      </c>
      <c r="D212" s="57" t="s">
        <v>678</v>
      </c>
      <c r="E212" s="58">
        <v>1500</v>
      </c>
    </row>
    <row r="213" spans="1:5" ht="64.5" hidden="1" customHeight="1" x14ac:dyDescent="0.2">
      <c r="A213" s="101" t="s">
        <v>0</v>
      </c>
      <c r="B213" s="102" t="s">
        <v>0</v>
      </c>
      <c r="C213" s="56" t="s">
        <v>681</v>
      </c>
      <c r="D213" s="57" t="s">
        <v>682</v>
      </c>
      <c r="E213" s="58">
        <v>10</v>
      </c>
    </row>
    <row r="214" spans="1:5" s="60" customFormat="1" ht="15" hidden="1" customHeight="1" x14ac:dyDescent="0.2">
      <c r="A214" s="103" t="s">
        <v>777</v>
      </c>
      <c r="B214" s="103"/>
      <c r="C214" s="103"/>
      <c r="D214" s="103"/>
      <c r="E214" s="59">
        <v>7817</v>
      </c>
    </row>
    <row r="215" spans="1:5" ht="15" hidden="1" customHeight="1" x14ac:dyDescent="0.2">
      <c r="A215" s="101" t="s">
        <v>778</v>
      </c>
      <c r="B215" s="102" t="s">
        <v>35</v>
      </c>
      <c r="C215" s="56" t="s">
        <v>631</v>
      </c>
      <c r="D215" s="57" t="s">
        <v>632</v>
      </c>
      <c r="E215" s="58">
        <v>1</v>
      </c>
    </row>
    <row r="216" spans="1:5" ht="64.5" hidden="1" customHeight="1" x14ac:dyDescent="0.2">
      <c r="A216" s="101" t="s">
        <v>0</v>
      </c>
      <c r="B216" s="102" t="s">
        <v>0</v>
      </c>
      <c r="C216" s="56" t="s">
        <v>681</v>
      </c>
      <c r="D216" s="57" t="s">
        <v>682</v>
      </c>
      <c r="E216" s="58">
        <v>2025</v>
      </c>
    </row>
    <row r="217" spans="1:5" ht="32.25" hidden="1" customHeight="1" x14ac:dyDescent="0.2">
      <c r="A217" s="101" t="s">
        <v>0</v>
      </c>
      <c r="B217" s="102" t="s">
        <v>0</v>
      </c>
      <c r="C217" s="56" t="s">
        <v>689</v>
      </c>
      <c r="D217" s="57" t="s">
        <v>690</v>
      </c>
      <c r="E217" s="58">
        <v>31</v>
      </c>
    </row>
    <row r="218" spans="1:5" ht="32.25" hidden="1" customHeight="1" x14ac:dyDescent="0.2">
      <c r="A218" s="101" t="s">
        <v>0</v>
      </c>
      <c r="B218" s="102" t="s">
        <v>0</v>
      </c>
      <c r="C218" s="56" t="s">
        <v>693</v>
      </c>
      <c r="D218" s="57" t="s">
        <v>694</v>
      </c>
      <c r="E218" s="58">
        <v>100</v>
      </c>
    </row>
    <row r="219" spans="1:5" ht="48.95" hidden="1" customHeight="1" x14ac:dyDescent="0.2">
      <c r="A219" s="101" t="s">
        <v>0</v>
      </c>
      <c r="B219" s="102" t="s">
        <v>0</v>
      </c>
      <c r="C219" s="56" t="s">
        <v>695</v>
      </c>
      <c r="D219" s="57" t="s">
        <v>696</v>
      </c>
      <c r="E219" s="58">
        <v>50</v>
      </c>
    </row>
    <row r="220" spans="1:5" s="60" customFormat="1" ht="15" hidden="1" customHeight="1" x14ac:dyDescent="0.2">
      <c r="A220" s="103" t="s">
        <v>779</v>
      </c>
      <c r="B220" s="103"/>
      <c r="C220" s="103"/>
      <c r="D220" s="103"/>
      <c r="E220" s="59">
        <v>2207</v>
      </c>
    </row>
    <row r="221" spans="1:5" ht="15" hidden="1" customHeight="1" x14ac:dyDescent="0.2">
      <c r="A221" s="101" t="s">
        <v>780</v>
      </c>
      <c r="B221" s="102" t="s">
        <v>36</v>
      </c>
      <c r="C221" s="56" t="s">
        <v>631</v>
      </c>
      <c r="D221" s="57" t="s">
        <v>632</v>
      </c>
      <c r="E221" s="58">
        <v>1030</v>
      </c>
    </row>
    <row r="222" spans="1:5" ht="48.95" hidden="1" customHeight="1" x14ac:dyDescent="0.2">
      <c r="A222" s="101" t="s">
        <v>0</v>
      </c>
      <c r="B222" s="102" t="s">
        <v>0</v>
      </c>
      <c r="C222" s="56" t="s">
        <v>635</v>
      </c>
      <c r="D222" s="57" t="s">
        <v>636</v>
      </c>
      <c r="E222" s="58">
        <v>185</v>
      </c>
    </row>
    <row r="223" spans="1:5" ht="64.5" hidden="1" customHeight="1" x14ac:dyDescent="0.2">
      <c r="A223" s="101" t="s">
        <v>0</v>
      </c>
      <c r="B223" s="102" t="s">
        <v>0</v>
      </c>
      <c r="C223" s="56" t="s">
        <v>639</v>
      </c>
      <c r="D223" s="57" t="s">
        <v>640</v>
      </c>
      <c r="E223" s="58">
        <v>160</v>
      </c>
    </row>
    <row r="224" spans="1:5" ht="64.5" hidden="1" customHeight="1" x14ac:dyDescent="0.2">
      <c r="A224" s="101" t="s">
        <v>0</v>
      </c>
      <c r="B224" s="102" t="s">
        <v>0</v>
      </c>
      <c r="C224" s="56" t="s">
        <v>765</v>
      </c>
      <c r="D224" s="57" t="s">
        <v>766</v>
      </c>
      <c r="E224" s="58">
        <v>100</v>
      </c>
    </row>
    <row r="225" spans="1:5" ht="96.6" hidden="1" customHeight="1" x14ac:dyDescent="0.2">
      <c r="A225" s="101" t="s">
        <v>0</v>
      </c>
      <c r="B225" s="102" t="s">
        <v>0</v>
      </c>
      <c r="C225" s="56" t="s">
        <v>659</v>
      </c>
      <c r="D225" s="57" t="s">
        <v>660</v>
      </c>
      <c r="E225" s="58">
        <v>160</v>
      </c>
    </row>
    <row r="226" spans="1:5" ht="80.099999999999994" hidden="1" customHeight="1" x14ac:dyDescent="0.2">
      <c r="A226" s="101" t="s">
        <v>0</v>
      </c>
      <c r="B226" s="102" t="s">
        <v>0</v>
      </c>
      <c r="C226" s="56" t="s">
        <v>663</v>
      </c>
      <c r="D226" s="57" t="s">
        <v>664</v>
      </c>
      <c r="E226" s="58">
        <v>1800</v>
      </c>
    </row>
    <row r="227" spans="1:5" ht="64.5" hidden="1" customHeight="1" x14ac:dyDescent="0.2">
      <c r="A227" s="101" t="s">
        <v>0</v>
      </c>
      <c r="B227" s="102" t="s">
        <v>0</v>
      </c>
      <c r="C227" s="56" t="s">
        <v>681</v>
      </c>
      <c r="D227" s="57" t="s">
        <v>682</v>
      </c>
      <c r="E227" s="58">
        <v>310</v>
      </c>
    </row>
    <row r="228" spans="1:5" ht="32.25" hidden="1" customHeight="1" x14ac:dyDescent="0.2">
      <c r="A228" s="101" t="s">
        <v>0</v>
      </c>
      <c r="B228" s="102" t="s">
        <v>0</v>
      </c>
      <c r="C228" s="56" t="s">
        <v>689</v>
      </c>
      <c r="D228" s="57" t="s">
        <v>690</v>
      </c>
      <c r="E228" s="58">
        <v>151</v>
      </c>
    </row>
    <row r="229" spans="1:5" ht="32.25" hidden="1" customHeight="1" x14ac:dyDescent="0.2">
      <c r="A229" s="101" t="s">
        <v>0</v>
      </c>
      <c r="B229" s="102" t="s">
        <v>0</v>
      </c>
      <c r="C229" s="56" t="s">
        <v>693</v>
      </c>
      <c r="D229" s="57" t="s">
        <v>694</v>
      </c>
      <c r="E229" s="58">
        <v>100</v>
      </c>
    </row>
    <row r="230" spans="1:5" ht="48.95" hidden="1" customHeight="1" x14ac:dyDescent="0.2">
      <c r="A230" s="101" t="s">
        <v>0</v>
      </c>
      <c r="B230" s="102" t="s">
        <v>0</v>
      </c>
      <c r="C230" s="56" t="s">
        <v>695</v>
      </c>
      <c r="D230" s="57" t="s">
        <v>696</v>
      </c>
      <c r="E230" s="58">
        <v>100</v>
      </c>
    </row>
    <row r="231" spans="1:5" ht="48.95" hidden="1" customHeight="1" x14ac:dyDescent="0.2">
      <c r="A231" s="101" t="s">
        <v>0</v>
      </c>
      <c r="B231" s="102" t="s">
        <v>0</v>
      </c>
      <c r="C231" s="56" t="s">
        <v>697</v>
      </c>
      <c r="D231" s="57" t="s">
        <v>698</v>
      </c>
      <c r="E231" s="58">
        <v>407</v>
      </c>
    </row>
    <row r="232" spans="1:5" s="60" customFormat="1" ht="15" hidden="1" customHeight="1" x14ac:dyDescent="0.2">
      <c r="A232" s="103" t="s">
        <v>781</v>
      </c>
      <c r="B232" s="103"/>
      <c r="C232" s="103"/>
      <c r="D232" s="103"/>
      <c r="E232" s="59">
        <v>4503</v>
      </c>
    </row>
    <row r="233" spans="1:5" ht="15" hidden="1" customHeight="1" x14ac:dyDescent="0.2">
      <c r="A233" s="101" t="s">
        <v>451</v>
      </c>
      <c r="B233" s="102" t="s">
        <v>59</v>
      </c>
      <c r="C233" s="56" t="s">
        <v>631</v>
      </c>
      <c r="D233" s="57" t="s">
        <v>632</v>
      </c>
      <c r="E233" s="58">
        <v>250</v>
      </c>
    </row>
    <row r="234" spans="1:5" ht="15" hidden="1" customHeight="1" x14ac:dyDescent="0.2">
      <c r="A234" s="101" t="s">
        <v>0</v>
      </c>
      <c r="B234" s="102" t="s">
        <v>0</v>
      </c>
      <c r="C234" s="56" t="s">
        <v>633</v>
      </c>
      <c r="D234" s="57" t="s">
        <v>634</v>
      </c>
      <c r="E234" s="58">
        <v>100</v>
      </c>
    </row>
    <row r="235" spans="1:5" ht="15" hidden="1" customHeight="1" x14ac:dyDescent="0.2">
      <c r="A235" s="101" t="s">
        <v>0</v>
      </c>
      <c r="B235" s="102" t="s">
        <v>0</v>
      </c>
      <c r="C235" s="56" t="s">
        <v>635</v>
      </c>
      <c r="D235" s="57" t="s">
        <v>636</v>
      </c>
      <c r="E235" s="58">
        <v>1829</v>
      </c>
    </row>
    <row r="236" spans="1:5" ht="32.25" hidden="1" customHeight="1" x14ac:dyDescent="0.2">
      <c r="A236" s="101" t="s">
        <v>0</v>
      </c>
      <c r="B236" s="102" t="s">
        <v>0</v>
      </c>
      <c r="C236" s="56" t="s">
        <v>769</v>
      </c>
      <c r="D236" s="57" t="s">
        <v>770</v>
      </c>
      <c r="E236" s="58">
        <v>60</v>
      </c>
    </row>
    <row r="237" spans="1:5" ht="48.95" hidden="1" customHeight="1" x14ac:dyDescent="0.2">
      <c r="A237" s="101" t="s">
        <v>0</v>
      </c>
      <c r="B237" s="102" t="s">
        <v>0</v>
      </c>
      <c r="C237" s="56" t="s">
        <v>637</v>
      </c>
      <c r="D237" s="57" t="s">
        <v>638</v>
      </c>
      <c r="E237" s="58">
        <v>115</v>
      </c>
    </row>
    <row r="238" spans="1:5" ht="64.5" hidden="1" customHeight="1" x14ac:dyDescent="0.2">
      <c r="A238" s="101" t="s">
        <v>0</v>
      </c>
      <c r="B238" s="102" t="s">
        <v>0</v>
      </c>
      <c r="C238" s="56" t="s">
        <v>639</v>
      </c>
      <c r="D238" s="57" t="s">
        <v>640</v>
      </c>
      <c r="E238" s="58">
        <v>750</v>
      </c>
    </row>
    <row r="239" spans="1:5" ht="64.5" hidden="1" customHeight="1" x14ac:dyDescent="0.2">
      <c r="A239" s="101" t="s">
        <v>0</v>
      </c>
      <c r="B239" s="102" t="s">
        <v>0</v>
      </c>
      <c r="C239" s="56" t="s">
        <v>707</v>
      </c>
      <c r="D239" s="57" t="s">
        <v>708</v>
      </c>
      <c r="E239" s="58">
        <v>1000</v>
      </c>
    </row>
    <row r="240" spans="1:5" ht="48.95" hidden="1" customHeight="1" x14ac:dyDescent="0.2">
      <c r="A240" s="101" t="s">
        <v>0</v>
      </c>
      <c r="B240" s="102" t="s">
        <v>0</v>
      </c>
      <c r="C240" s="56" t="s">
        <v>641</v>
      </c>
      <c r="D240" s="57" t="s">
        <v>642</v>
      </c>
      <c r="E240" s="58">
        <v>2700</v>
      </c>
    </row>
    <row r="241" spans="1:5" ht="15" hidden="1" customHeight="1" x14ac:dyDescent="0.2">
      <c r="A241" s="101" t="s">
        <v>0</v>
      </c>
      <c r="B241" s="102" t="s">
        <v>0</v>
      </c>
      <c r="C241" s="56" t="s">
        <v>782</v>
      </c>
      <c r="D241" s="57" t="s">
        <v>783</v>
      </c>
      <c r="E241" s="58">
        <v>200</v>
      </c>
    </row>
    <row r="242" spans="1:5" ht="48.95" hidden="1" customHeight="1" x14ac:dyDescent="0.2">
      <c r="A242" s="101" t="s">
        <v>0</v>
      </c>
      <c r="B242" s="102" t="s">
        <v>0</v>
      </c>
      <c r="C242" s="56" t="s">
        <v>771</v>
      </c>
      <c r="D242" s="57" t="s">
        <v>772</v>
      </c>
      <c r="E242" s="58">
        <v>20</v>
      </c>
    </row>
    <row r="243" spans="1:5" ht="80.099999999999994" hidden="1" customHeight="1" x14ac:dyDescent="0.2">
      <c r="A243" s="101" t="s">
        <v>0</v>
      </c>
      <c r="B243" s="102" t="s">
        <v>0</v>
      </c>
      <c r="C243" s="56" t="s">
        <v>645</v>
      </c>
      <c r="D243" s="57" t="s">
        <v>646</v>
      </c>
      <c r="E243" s="58">
        <v>300</v>
      </c>
    </row>
    <row r="244" spans="1:5" ht="64.5" hidden="1" customHeight="1" x14ac:dyDescent="0.2">
      <c r="A244" s="101" t="s">
        <v>0</v>
      </c>
      <c r="B244" s="102" t="s">
        <v>0</v>
      </c>
      <c r="C244" s="56" t="s">
        <v>647</v>
      </c>
      <c r="D244" s="57" t="s">
        <v>648</v>
      </c>
      <c r="E244" s="58">
        <v>120</v>
      </c>
    </row>
    <row r="245" spans="1:5" ht="96.6" hidden="1" customHeight="1" x14ac:dyDescent="0.2">
      <c r="A245" s="101" t="s">
        <v>0</v>
      </c>
      <c r="B245" s="102" t="s">
        <v>0</v>
      </c>
      <c r="C245" s="56" t="s">
        <v>784</v>
      </c>
      <c r="D245" s="57" t="s">
        <v>785</v>
      </c>
      <c r="E245" s="58">
        <v>34000</v>
      </c>
    </row>
    <row r="246" spans="1:5" ht="32.25" hidden="1" customHeight="1" x14ac:dyDescent="0.2">
      <c r="A246" s="101" t="s">
        <v>0</v>
      </c>
      <c r="B246" s="102" t="s">
        <v>0</v>
      </c>
      <c r="C246" s="56" t="s">
        <v>786</v>
      </c>
      <c r="D246" s="57" t="s">
        <v>787</v>
      </c>
      <c r="E246" s="58">
        <v>20</v>
      </c>
    </row>
    <row r="247" spans="1:5" ht="96.6" hidden="1" customHeight="1" x14ac:dyDescent="0.2">
      <c r="A247" s="101" t="s">
        <v>0</v>
      </c>
      <c r="B247" s="102" t="s">
        <v>0</v>
      </c>
      <c r="C247" s="56" t="s">
        <v>725</v>
      </c>
      <c r="D247" s="57" t="s">
        <v>726</v>
      </c>
      <c r="E247" s="58">
        <v>20</v>
      </c>
    </row>
    <row r="248" spans="1:5" ht="112.35" hidden="1" customHeight="1" x14ac:dyDescent="0.2">
      <c r="A248" s="101" t="s">
        <v>0</v>
      </c>
      <c r="B248" s="102" t="s">
        <v>0</v>
      </c>
      <c r="C248" s="56" t="s">
        <v>653</v>
      </c>
      <c r="D248" s="57" t="s">
        <v>654</v>
      </c>
      <c r="E248" s="58">
        <v>5</v>
      </c>
    </row>
    <row r="249" spans="1:5" ht="96.6" hidden="1" customHeight="1" x14ac:dyDescent="0.2">
      <c r="A249" s="101" t="s">
        <v>0</v>
      </c>
      <c r="B249" s="102" t="s">
        <v>0</v>
      </c>
      <c r="C249" s="56" t="s">
        <v>655</v>
      </c>
      <c r="D249" s="57" t="s">
        <v>656</v>
      </c>
      <c r="E249" s="58">
        <v>65</v>
      </c>
    </row>
    <row r="250" spans="1:5" ht="112.35" hidden="1" customHeight="1" x14ac:dyDescent="0.2">
      <c r="A250" s="101" t="s">
        <v>0</v>
      </c>
      <c r="B250" s="102" t="s">
        <v>0</v>
      </c>
      <c r="C250" s="56" t="s">
        <v>727</v>
      </c>
      <c r="D250" s="57" t="s">
        <v>728</v>
      </c>
      <c r="E250" s="58">
        <v>1</v>
      </c>
    </row>
    <row r="251" spans="1:5" ht="96.6" hidden="1" customHeight="1" x14ac:dyDescent="0.2">
      <c r="A251" s="101" t="s">
        <v>0</v>
      </c>
      <c r="B251" s="102" t="s">
        <v>0</v>
      </c>
      <c r="C251" s="56" t="s">
        <v>729</v>
      </c>
      <c r="D251" s="57" t="s">
        <v>730</v>
      </c>
      <c r="E251" s="58">
        <v>1</v>
      </c>
    </row>
    <row r="252" spans="1:5" ht="96.6" hidden="1" customHeight="1" x14ac:dyDescent="0.2">
      <c r="A252" s="101" t="s">
        <v>0</v>
      </c>
      <c r="B252" s="102" t="s">
        <v>0</v>
      </c>
      <c r="C252" s="56" t="s">
        <v>657</v>
      </c>
      <c r="D252" s="57" t="s">
        <v>658</v>
      </c>
      <c r="E252" s="58">
        <v>5</v>
      </c>
    </row>
    <row r="253" spans="1:5" ht="96.6" hidden="1" customHeight="1" x14ac:dyDescent="0.2">
      <c r="A253" s="101" t="s">
        <v>0</v>
      </c>
      <c r="B253" s="102" t="s">
        <v>0</v>
      </c>
      <c r="C253" s="56" t="s">
        <v>659</v>
      </c>
      <c r="D253" s="57" t="s">
        <v>660</v>
      </c>
      <c r="E253" s="58">
        <v>300</v>
      </c>
    </row>
    <row r="254" spans="1:5" ht="96.6" hidden="1" customHeight="1" x14ac:dyDescent="0.2">
      <c r="A254" s="101" t="s">
        <v>0</v>
      </c>
      <c r="B254" s="102" t="s">
        <v>0</v>
      </c>
      <c r="C254" s="56" t="s">
        <v>775</v>
      </c>
      <c r="D254" s="57" t="s">
        <v>776</v>
      </c>
      <c r="E254" s="58">
        <v>60</v>
      </c>
    </row>
    <row r="255" spans="1:5" ht="80.099999999999994" hidden="1" customHeight="1" x14ac:dyDescent="0.2">
      <c r="A255" s="101" t="s">
        <v>0</v>
      </c>
      <c r="B255" s="102" t="s">
        <v>0</v>
      </c>
      <c r="C255" s="56" t="s">
        <v>661</v>
      </c>
      <c r="D255" s="57" t="s">
        <v>662</v>
      </c>
      <c r="E255" s="58">
        <v>20</v>
      </c>
    </row>
    <row r="256" spans="1:5" ht="80.099999999999994" hidden="1" customHeight="1" x14ac:dyDescent="0.2">
      <c r="A256" s="101" t="s">
        <v>0</v>
      </c>
      <c r="B256" s="102" t="s">
        <v>0</v>
      </c>
      <c r="C256" s="56" t="s">
        <v>663</v>
      </c>
      <c r="D256" s="57" t="s">
        <v>664</v>
      </c>
      <c r="E256" s="58">
        <v>490</v>
      </c>
    </row>
    <row r="257" spans="1:5" ht="48.95" hidden="1" customHeight="1" x14ac:dyDescent="0.2">
      <c r="A257" s="101" t="s">
        <v>0</v>
      </c>
      <c r="B257" s="102" t="s">
        <v>0</v>
      </c>
      <c r="C257" s="56" t="s">
        <v>761</v>
      </c>
      <c r="D257" s="57" t="s">
        <v>762</v>
      </c>
      <c r="E257" s="58">
        <v>65</v>
      </c>
    </row>
    <row r="258" spans="1:5" ht="96.6" hidden="1" customHeight="1" x14ac:dyDescent="0.2">
      <c r="A258" s="101" t="s">
        <v>0</v>
      </c>
      <c r="B258" s="102" t="s">
        <v>0</v>
      </c>
      <c r="C258" s="56" t="s">
        <v>665</v>
      </c>
      <c r="D258" s="57" t="s">
        <v>666</v>
      </c>
      <c r="E258" s="58">
        <v>1</v>
      </c>
    </row>
    <row r="259" spans="1:5" ht="80.099999999999994" hidden="1" customHeight="1" x14ac:dyDescent="0.2">
      <c r="A259" s="101" t="s">
        <v>0</v>
      </c>
      <c r="B259" s="102" t="s">
        <v>0</v>
      </c>
      <c r="C259" s="56" t="s">
        <v>733</v>
      </c>
      <c r="D259" s="57" t="s">
        <v>734</v>
      </c>
      <c r="E259" s="58">
        <v>10</v>
      </c>
    </row>
    <row r="260" spans="1:5" ht="96.6" hidden="1" customHeight="1" x14ac:dyDescent="0.2">
      <c r="A260" s="101" t="s">
        <v>0</v>
      </c>
      <c r="B260" s="102" t="s">
        <v>0</v>
      </c>
      <c r="C260" s="56" t="s">
        <v>667</v>
      </c>
      <c r="D260" s="57" t="s">
        <v>668</v>
      </c>
      <c r="E260" s="58">
        <v>20</v>
      </c>
    </row>
    <row r="261" spans="1:5" ht="48.95" hidden="1" customHeight="1" x14ac:dyDescent="0.2">
      <c r="A261" s="101" t="s">
        <v>0</v>
      </c>
      <c r="B261" s="102" t="s">
        <v>0</v>
      </c>
      <c r="C261" s="56" t="s">
        <v>669</v>
      </c>
      <c r="D261" s="57" t="s">
        <v>670</v>
      </c>
      <c r="E261" s="58">
        <v>35</v>
      </c>
    </row>
    <row r="262" spans="1:5" ht="80.099999999999994" hidden="1" customHeight="1" x14ac:dyDescent="0.2">
      <c r="A262" s="101" t="s">
        <v>0</v>
      </c>
      <c r="B262" s="102" t="s">
        <v>0</v>
      </c>
      <c r="C262" s="56" t="s">
        <v>671</v>
      </c>
      <c r="D262" s="57" t="s">
        <v>672</v>
      </c>
      <c r="E262" s="58">
        <v>75</v>
      </c>
    </row>
    <row r="263" spans="1:5" ht="80.099999999999994" hidden="1" customHeight="1" x14ac:dyDescent="0.2">
      <c r="A263" s="101" t="s">
        <v>0</v>
      </c>
      <c r="B263" s="102" t="s">
        <v>0</v>
      </c>
      <c r="C263" s="56" t="s">
        <v>673</v>
      </c>
      <c r="D263" s="57" t="s">
        <v>674</v>
      </c>
      <c r="E263" s="58">
        <v>630</v>
      </c>
    </row>
    <row r="264" spans="1:5" ht="80.099999999999994" hidden="1" customHeight="1" x14ac:dyDescent="0.2">
      <c r="A264" s="101" t="s">
        <v>0</v>
      </c>
      <c r="B264" s="102" t="s">
        <v>0</v>
      </c>
      <c r="C264" s="56" t="s">
        <v>735</v>
      </c>
      <c r="D264" s="57" t="s">
        <v>736</v>
      </c>
      <c r="E264" s="58">
        <v>80</v>
      </c>
    </row>
    <row r="265" spans="1:5" ht="64.5" hidden="1" customHeight="1" x14ac:dyDescent="0.2">
      <c r="A265" s="101" t="s">
        <v>0</v>
      </c>
      <c r="B265" s="102" t="s">
        <v>0</v>
      </c>
      <c r="C265" s="56" t="s">
        <v>675</v>
      </c>
      <c r="D265" s="57" t="s">
        <v>676</v>
      </c>
      <c r="E265" s="58">
        <v>25</v>
      </c>
    </row>
    <row r="266" spans="1:5" ht="64.5" hidden="1" customHeight="1" x14ac:dyDescent="0.2">
      <c r="A266" s="101" t="s">
        <v>0</v>
      </c>
      <c r="B266" s="102" t="s">
        <v>0</v>
      </c>
      <c r="C266" s="56" t="s">
        <v>677</v>
      </c>
      <c r="D266" s="57" t="s">
        <v>678</v>
      </c>
      <c r="E266" s="58">
        <v>1701</v>
      </c>
    </row>
    <row r="267" spans="1:5" ht="32.25" hidden="1" customHeight="1" x14ac:dyDescent="0.2">
      <c r="A267" s="101" t="s">
        <v>0</v>
      </c>
      <c r="B267" s="102" t="s">
        <v>0</v>
      </c>
      <c r="C267" s="56" t="s">
        <v>679</v>
      </c>
      <c r="D267" s="57" t="s">
        <v>680</v>
      </c>
      <c r="E267" s="58">
        <v>30</v>
      </c>
    </row>
    <row r="268" spans="1:5" ht="64.5" hidden="1" customHeight="1" x14ac:dyDescent="0.2">
      <c r="A268" s="101" t="s">
        <v>0</v>
      </c>
      <c r="B268" s="102" t="s">
        <v>0</v>
      </c>
      <c r="C268" s="56" t="s">
        <v>681</v>
      </c>
      <c r="D268" s="57" t="s">
        <v>682</v>
      </c>
      <c r="E268" s="58">
        <v>2100</v>
      </c>
    </row>
    <row r="269" spans="1:5" ht="32.25" hidden="1" customHeight="1" x14ac:dyDescent="0.2">
      <c r="A269" s="101" t="s">
        <v>0</v>
      </c>
      <c r="B269" s="102" t="s">
        <v>0</v>
      </c>
      <c r="C269" s="56" t="s">
        <v>687</v>
      </c>
      <c r="D269" s="57" t="s">
        <v>688</v>
      </c>
      <c r="E269" s="58">
        <v>50</v>
      </c>
    </row>
    <row r="270" spans="1:5" ht="32.25" hidden="1" customHeight="1" x14ac:dyDescent="0.2">
      <c r="A270" s="101" t="s">
        <v>0</v>
      </c>
      <c r="B270" s="102" t="s">
        <v>0</v>
      </c>
      <c r="C270" s="56" t="s">
        <v>689</v>
      </c>
      <c r="D270" s="57" t="s">
        <v>690</v>
      </c>
      <c r="E270" s="58">
        <v>30</v>
      </c>
    </row>
    <row r="271" spans="1:5" ht="48.95" hidden="1" customHeight="1" x14ac:dyDescent="0.2">
      <c r="A271" s="101" t="s">
        <v>0</v>
      </c>
      <c r="B271" s="102" t="s">
        <v>0</v>
      </c>
      <c r="C271" s="56" t="s">
        <v>691</v>
      </c>
      <c r="D271" s="57" t="s">
        <v>692</v>
      </c>
      <c r="E271" s="58">
        <v>10</v>
      </c>
    </row>
    <row r="272" spans="1:5" ht="32.25" hidden="1" customHeight="1" x14ac:dyDescent="0.2">
      <c r="A272" s="101" t="s">
        <v>0</v>
      </c>
      <c r="B272" s="102" t="s">
        <v>0</v>
      </c>
      <c r="C272" s="56" t="s">
        <v>741</v>
      </c>
      <c r="D272" s="57" t="s">
        <v>742</v>
      </c>
      <c r="E272" s="58">
        <v>30</v>
      </c>
    </row>
    <row r="273" spans="1:5" ht="32.25" hidden="1" customHeight="1" x14ac:dyDescent="0.2">
      <c r="A273" s="101" t="s">
        <v>0</v>
      </c>
      <c r="B273" s="102" t="s">
        <v>0</v>
      </c>
      <c r="C273" s="56" t="s">
        <v>757</v>
      </c>
      <c r="D273" s="57" t="s">
        <v>758</v>
      </c>
      <c r="E273" s="58">
        <v>900</v>
      </c>
    </row>
    <row r="274" spans="1:5" ht="32.25" hidden="1" customHeight="1" x14ac:dyDescent="0.2">
      <c r="A274" s="101" t="s">
        <v>0</v>
      </c>
      <c r="B274" s="102" t="s">
        <v>0</v>
      </c>
      <c r="C274" s="56" t="s">
        <v>693</v>
      </c>
      <c r="D274" s="57" t="s">
        <v>694</v>
      </c>
      <c r="E274" s="58">
        <v>300</v>
      </c>
    </row>
    <row r="275" spans="1:5" ht="48.95" hidden="1" customHeight="1" x14ac:dyDescent="0.2">
      <c r="A275" s="101" t="s">
        <v>0</v>
      </c>
      <c r="B275" s="102" t="s">
        <v>0</v>
      </c>
      <c r="C275" s="56" t="s">
        <v>695</v>
      </c>
      <c r="D275" s="57" t="s">
        <v>696</v>
      </c>
      <c r="E275" s="58">
        <v>50</v>
      </c>
    </row>
    <row r="276" spans="1:5" ht="48.95" hidden="1" customHeight="1" x14ac:dyDescent="0.2">
      <c r="A276" s="101" t="s">
        <v>0</v>
      </c>
      <c r="B276" s="102" t="s">
        <v>0</v>
      </c>
      <c r="C276" s="56" t="s">
        <v>697</v>
      </c>
      <c r="D276" s="57" t="s">
        <v>698</v>
      </c>
      <c r="E276" s="58">
        <v>655</v>
      </c>
    </row>
    <row r="277" spans="1:5" s="60" customFormat="1" ht="15" hidden="1" customHeight="1" x14ac:dyDescent="0.2">
      <c r="A277" s="103" t="s">
        <v>788</v>
      </c>
      <c r="B277" s="103"/>
      <c r="C277" s="103"/>
      <c r="D277" s="103"/>
      <c r="E277" s="59">
        <v>49227.98</v>
      </c>
    </row>
    <row r="278" spans="1:5" ht="15" hidden="1" customHeight="1" x14ac:dyDescent="0.2">
      <c r="A278" s="101" t="s">
        <v>789</v>
      </c>
      <c r="B278" s="102" t="s">
        <v>28</v>
      </c>
      <c r="C278" s="56" t="s">
        <v>631</v>
      </c>
      <c r="D278" s="57" t="s">
        <v>632</v>
      </c>
      <c r="E278" s="58">
        <v>398</v>
      </c>
    </row>
    <row r="279" spans="1:5" ht="32.25" hidden="1" customHeight="1" x14ac:dyDescent="0.2">
      <c r="A279" s="101" t="s">
        <v>0</v>
      </c>
      <c r="B279" s="102" t="s">
        <v>0</v>
      </c>
      <c r="C279" s="56" t="s">
        <v>633</v>
      </c>
      <c r="D279" s="57" t="s">
        <v>634</v>
      </c>
      <c r="E279" s="58">
        <v>58</v>
      </c>
    </row>
    <row r="280" spans="1:5" ht="48.95" hidden="1" customHeight="1" x14ac:dyDescent="0.2">
      <c r="A280" s="101" t="s">
        <v>0</v>
      </c>
      <c r="B280" s="102" t="s">
        <v>0</v>
      </c>
      <c r="C280" s="56" t="s">
        <v>637</v>
      </c>
      <c r="D280" s="57" t="s">
        <v>638</v>
      </c>
      <c r="E280" s="58">
        <v>255</v>
      </c>
    </row>
    <row r="281" spans="1:5" ht="64.5" hidden="1" customHeight="1" x14ac:dyDescent="0.2">
      <c r="A281" s="101" t="s">
        <v>0</v>
      </c>
      <c r="B281" s="102" t="s">
        <v>0</v>
      </c>
      <c r="C281" s="56" t="s">
        <v>639</v>
      </c>
      <c r="D281" s="57" t="s">
        <v>640</v>
      </c>
      <c r="E281" s="58">
        <v>120</v>
      </c>
    </row>
    <row r="282" spans="1:5" ht="80.099999999999994" hidden="1" customHeight="1" x14ac:dyDescent="0.2">
      <c r="A282" s="101" t="s">
        <v>0</v>
      </c>
      <c r="B282" s="102" t="s">
        <v>0</v>
      </c>
      <c r="C282" s="56" t="s">
        <v>645</v>
      </c>
      <c r="D282" s="57" t="s">
        <v>646</v>
      </c>
      <c r="E282" s="58">
        <v>15</v>
      </c>
    </row>
    <row r="283" spans="1:5" ht="64.5" hidden="1" customHeight="1" x14ac:dyDescent="0.2">
      <c r="A283" s="101" t="s">
        <v>0</v>
      </c>
      <c r="B283" s="102" t="s">
        <v>0</v>
      </c>
      <c r="C283" s="56" t="s">
        <v>647</v>
      </c>
      <c r="D283" s="57" t="s">
        <v>648</v>
      </c>
      <c r="E283" s="58">
        <v>75</v>
      </c>
    </row>
    <row r="284" spans="1:5" ht="80.099999999999994" hidden="1" customHeight="1" x14ac:dyDescent="0.2">
      <c r="A284" s="101" t="s">
        <v>0</v>
      </c>
      <c r="B284" s="102" t="s">
        <v>0</v>
      </c>
      <c r="C284" s="56" t="s">
        <v>651</v>
      </c>
      <c r="D284" s="57" t="s">
        <v>652</v>
      </c>
      <c r="E284" s="58">
        <v>20</v>
      </c>
    </row>
    <row r="285" spans="1:5" ht="32.25" hidden="1" customHeight="1" x14ac:dyDescent="0.2">
      <c r="A285" s="101" t="s">
        <v>0</v>
      </c>
      <c r="B285" s="102" t="s">
        <v>0</v>
      </c>
      <c r="C285" s="56" t="s">
        <v>679</v>
      </c>
      <c r="D285" s="57" t="s">
        <v>680</v>
      </c>
      <c r="E285" s="58">
        <v>1</v>
      </c>
    </row>
    <row r="286" spans="1:5" ht="64.5" hidden="1" customHeight="1" x14ac:dyDescent="0.2">
      <c r="A286" s="101" t="s">
        <v>0</v>
      </c>
      <c r="B286" s="102" t="s">
        <v>0</v>
      </c>
      <c r="C286" s="56" t="s">
        <v>681</v>
      </c>
      <c r="D286" s="57" t="s">
        <v>682</v>
      </c>
      <c r="E286" s="58">
        <v>370</v>
      </c>
    </row>
    <row r="287" spans="1:5" ht="64.5" hidden="1" customHeight="1" x14ac:dyDescent="0.2">
      <c r="A287" s="101" t="s">
        <v>0</v>
      </c>
      <c r="B287" s="102" t="s">
        <v>0</v>
      </c>
      <c r="C287" s="56" t="s">
        <v>683</v>
      </c>
      <c r="D287" s="57" t="s">
        <v>684</v>
      </c>
      <c r="E287" s="58">
        <v>1</v>
      </c>
    </row>
    <row r="288" spans="1:5" ht="32.25" hidden="1" customHeight="1" x14ac:dyDescent="0.2">
      <c r="A288" s="101" t="s">
        <v>0</v>
      </c>
      <c r="B288" s="102" t="s">
        <v>0</v>
      </c>
      <c r="C288" s="56" t="s">
        <v>687</v>
      </c>
      <c r="D288" s="57" t="s">
        <v>688</v>
      </c>
      <c r="E288" s="58">
        <v>5</v>
      </c>
    </row>
    <row r="289" spans="1:5" ht="32.25" hidden="1" customHeight="1" x14ac:dyDescent="0.2">
      <c r="A289" s="101" t="s">
        <v>0</v>
      </c>
      <c r="B289" s="102" t="s">
        <v>0</v>
      </c>
      <c r="C289" s="56" t="s">
        <v>689</v>
      </c>
      <c r="D289" s="57" t="s">
        <v>690</v>
      </c>
      <c r="E289" s="58">
        <v>70</v>
      </c>
    </row>
    <row r="290" spans="1:5" ht="32.25" hidden="1" customHeight="1" x14ac:dyDescent="0.2">
      <c r="A290" s="101" t="s">
        <v>0</v>
      </c>
      <c r="B290" s="102" t="s">
        <v>0</v>
      </c>
      <c r="C290" s="56" t="s">
        <v>693</v>
      </c>
      <c r="D290" s="57" t="s">
        <v>694</v>
      </c>
      <c r="E290" s="58">
        <v>300</v>
      </c>
    </row>
    <row r="291" spans="1:5" ht="48.95" hidden="1" customHeight="1" x14ac:dyDescent="0.2">
      <c r="A291" s="101" t="s">
        <v>0</v>
      </c>
      <c r="B291" s="102" t="s">
        <v>0</v>
      </c>
      <c r="C291" s="56" t="s">
        <v>695</v>
      </c>
      <c r="D291" s="57" t="s">
        <v>696</v>
      </c>
      <c r="E291" s="58">
        <v>600</v>
      </c>
    </row>
    <row r="292" spans="1:5" ht="48.95" hidden="1" customHeight="1" x14ac:dyDescent="0.2">
      <c r="A292" s="101" t="s">
        <v>0</v>
      </c>
      <c r="B292" s="102" t="s">
        <v>0</v>
      </c>
      <c r="C292" s="56" t="s">
        <v>697</v>
      </c>
      <c r="D292" s="57" t="s">
        <v>698</v>
      </c>
      <c r="E292" s="58">
        <v>50</v>
      </c>
    </row>
    <row r="293" spans="1:5" s="60" customFormat="1" ht="15" hidden="1" customHeight="1" x14ac:dyDescent="0.2">
      <c r="A293" s="103" t="s">
        <v>790</v>
      </c>
      <c r="B293" s="103"/>
      <c r="C293" s="103"/>
      <c r="D293" s="103"/>
      <c r="E293" s="59">
        <v>2338</v>
      </c>
    </row>
    <row r="294" spans="1:5" ht="48.95" hidden="1" customHeight="1" x14ac:dyDescent="0.2">
      <c r="A294" s="101" t="s">
        <v>791</v>
      </c>
      <c r="B294" s="102" t="s">
        <v>19</v>
      </c>
      <c r="C294" s="56" t="s">
        <v>637</v>
      </c>
      <c r="D294" s="57" t="s">
        <v>638</v>
      </c>
      <c r="E294" s="58">
        <v>10</v>
      </c>
    </row>
    <row r="295" spans="1:5" ht="64.5" hidden="1" customHeight="1" x14ac:dyDescent="0.2">
      <c r="A295" s="101" t="s">
        <v>0</v>
      </c>
      <c r="B295" s="102" t="s">
        <v>0</v>
      </c>
      <c r="C295" s="56" t="s">
        <v>639</v>
      </c>
      <c r="D295" s="57" t="s">
        <v>640</v>
      </c>
      <c r="E295" s="58">
        <v>10</v>
      </c>
    </row>
    <row r="296" spans="1:5" ht="64.5" hidden="1" customHeight="1" x14ac:dyDescent="0.2">
      <c r="A296" s="101" t="s">
        <v>0</v>
      </c>
      <c r="B296" s="102" t="s">
        <v>0</v>
      </c>
      <c r="C296" s="56" t="s">
        <v>765</v>
      </c>
      <c r="D296" s="57" t="s">
        <v>766</v>
      </c>
      <c r="E296" s="58">
        <v>10</v>
      </c>
    </row>
    <row r="297" spans="1:5" ht="64.5" hidden="1" customHeight="1" x14ac:dyDescent="0.2">
      <c r="A297" s="101" t="s">
        <v>0</v>
      </c>
      <c r="B297" s="102" t="s">
        <v>0</v>
      </c>
      <c r="C297" s="56" t="s">
        <v>681</v>
      </c>
      <c r="D297" s="57" t="s">
        <v>682</v>
      </c>
      <c r="E297" s="58">
        <v>50</v>
      </c>
    </row>
    <row r="298" spans="1:5" ht="32.25" hidden="1" customHeight="1" x14ac:dyDescent="0.2">
      <c r="A298" s="101" t="s">
        <v>0</v>
      </c>
      <c r="B298" s="102" t="s">
        <v>0</v>
      </c>
      <c r="C298" s="56" t="s">
        <v>693</v>
      </c>
      <c r="D298" s="57" t="s">
        <v>694</v>
      </c>
      <c r="E298" s="58">
        <v>300</v>
      </c>
    </row>
    <row r="299" spans="1:5" ht="48.95" hidden="1" customHeight="1" x14ac:dyDescent="0.2">
      <c r="A299" s="101" t="s">
        <v>0</v>
      </c>
      <c r="B299" s="102" t="s">
        <v>0</v>
      </c>
      <c r="C299" s="56" t="s">
        <v>695</v>
      </c>
      <c r="D299" s="57" t="s">
        <v>696</v>
      </c>
      <c r="E299" s="58">
        <v>50</v>
      </c>
    </row>
    <row r="300" spans="1:5" s="60" customFormat="1" ht="15" hidden="1" customHeight="1" x14ac:dyDescent="0.2">
      <c r="A300" s="103" t="s">
        <v>792</v>
      </c>
      <c r="B300" s="103"/>
      <c r="C300" s="103"/>
      <c r="D300" s="103"/>
      <c r="E300" s="59">
        <v>430</v>
      </c>
    </row>
    <row r="301" spans="1:5" ht="96.6" hidden="1" customHeight="1" x14ac:dyDescent="0.2">
      <c r="A301" s="101" t="s">
        <v>459</v>
      </c>
      <c r="B301" s="102" t="s">
        <v>37</v>
      </c>
      <c r="C301" s="56" t="s">
        <v>784</v>
      </c>
      <c r="D301" s="57" t="s">
        <v>785</v>
      </c>
      <c r="E301" s="58">
        <v>28035</v>
      </c>
    </row>
    <row r="302" spans="1:5" ht="112.35" hidden="1" customHeight="1" x14ac:dyDescent="0.2">
      <c r="A302" s="101" t="s">
        <v>0</v>
      </c>
      <c r="B302" s="102" t="s">
        <v>0</v>
      </c>
      <c r="C302" s="56" t="s">
        <v>653</v>
      </c>
      <c r="D302" s="57" t="s">
        <v>654</v>
      </c>
      <c r="E302" s="58">
        <v>1</v>
      </c>
    </row>
    <row r="303" spans="1:5" ht="96.6" hidden="1" customHeight="1" x14ac:dyDescent="0.2">
      <c r="A303" s="101" t="s">
        <v>0</v>
      </c>
      <c r="B303" s="102" t="s">
        <v>0</v>
      </c>
      <c r="C303" s="56" t="s">
        <v>655</v>
      </c>
      <c r="D303" s="57" t="s">
        <v>656</v>
      </c>
      <c r="E303" s="58">
        <v>1</v>
      </c>
    </row>
    <row r="304" spans="1:5" ht="112.35" hidden="1" customHeight="1" x14ac:dyDescent="0.2">
      <c r="A304" s="101" t="s">
        <v>0</v>
      </c>
      <c r="B304" s="102" t="s">
        <v>0</v>
      </c>
      <c r="C304" s="56" t="s">
        <v>727</v>
      </c>
      <c r="D304" s="57" t="s">
        <v>728</v>
      </c>
      <c r="E304" s="58">
        <v>1</v>
      </c>
    </row>
    <row r="305" spans="1:5" ht="96.6" hidden="1" customHeight="1" x14ac:dyDescent="0.2">
      <c r="A305" s="101" t="s">
        <v>0</v>
      </c>
      <c r="B305" s="102" t="s">
        <v>0</v>
      </c>
      <c r="C305" s="56" t="s">
        <v>729</v>
      </c>
      <c r="D305" s="57" t="s">
        <v>730</v>
      </c>
      <c r="E305" s="58">
        <v>1</v>
      </c>
    </row>
    <row r="306" spans="1:5" ht="96.6" hidden="1" customHeight="1" x14ac:dyDescent="0.2">
      <c r="A306" s="101" t="s">
        <v>0</v>
      </c>
      <c r="B306" s="102" t="s">
        <v>0</v>
      </c>
      <c r="C306" s="56" t="s">
        <v>657</v>
      </c>
      <c r="D306" s="57" t="s">
        <v>658</v>
      </c>
      <c r="E306" s="58">
        <v>1</v>
      </c>
    </row>
    <row r="307" spans="1:5" ht="96.6" hidden="1" customHeight="1" x14ac:dyDescent="0.2">
      <c r="A307" s="101" t="s">
        <v>0</v>
      </c>
      <c r="B307" s="102" t="s">
        <v>0</v>
      </c>
      <c r="C307" s="56" t="s">
        <v>659</v>
      </c>
      <c r="D307" s="57" t="s">
        <v>660</v>
      </c>
      <c r="E307" s="58">
        <v>180</v>
      </c>
    </row>
    <row r="308" spans="1:5" ht="80.099999999999994" hidden="1" customHeight="1" x14ac:dyDescent="0.2">
      <c r="A308" s="101" t="s">
        <v>0</v>
      </c>
      <c r="B308" s="102" t="s">
        <v>0</v>
      </c>
      <c r="C308" s="56" t="s">
        <v>661</v>
      </c>
      <c r="D308" s="57" t="s">
        <v>662</v>
      </c>
      <c r="E308" s="58">
        <v>3</v>
      </c>
    </row>
    <row r="309" spans="1:5" ht="80.099999999999994" hidden="1" customHeight="1" x14ac:dyDescent="0.2">
      <c r="A309" s="101" t="s">
        <v>0</v>
      </c>
      <c r="B309" s="102" t="s">
        <v>0</v>
      </c>
      <c r="C309" s="56" t="s">
        <v>663</v>
      </c>
      <c r="D309" s="57" t="s">
        <v>664</v>
      </c>
      <c r="E309" s="58">
        <v>2800</v>
      </c>
    </row>
    <row r="310" spans="1:5" ht="96.6" hidden="1" customHeight="1" x14ac:dyDescent="0.2">
      <c r="A310" s="101" t="s">
        <v>0</v>
      </c>
      <c r="B310" s="102" t="s">
        <v>0</v>
      </c>
      <c r="C310" s="56" t="s">
        <v>665</v>
      </c>
      <c r="D310" s="57" t="s">
        <v>666</v>
      </c>
      <c r="E310" s="58">
        <v>1</v>
      </c>
    </row>
    <row r="311" spans="1:5" ht="80.099999999999994" hidden="1" customHeight="1" x14ac:dyDescent="0.2">
      <c r="A311" s="101" t="s">
        <v>0</v>
      </c>
      <c r="B311" s="102" t="s">
        <v>0</v>
      </c>
      <c r="C311" s="56" t="s">
        <v>733</v>
      </c>
      <c r="D311" s="57" t="s">
        <v>734</v>
      </c>
      <c r="E311" s="58">
        <v>1</v>
      </c>
    </row>
    <row r="312" spans="1:5" ht="96.6" hidden="1" customHeight="1" x14ac:dyDescent="0.2">
      <c r="A312" s="101" t="s">
        <v>0</v>
      </c>
      <c r="B312" s="102" t="s">
        <v>0</v>
      </c>
      <c r="C312" s="56" t="s">
        <v>667</v>
      </c>
      <c r="D312" s="57" t="s">
        <v>668</v>
      </c>
      <c r="E312" s="58">
        <v>1</v>
      </c>
    </row>
    <row r="313" spans="1:5" ht="48.95" hidden="1" customHeight="1" x14ac:dyDescent="0.2">
      <c r="A313" s="101" t="s">
        <v>0</v>
      </c>
      <c r="B313" s="102" t="s">
        <v>0</v>
      </c>
      <c r="C313" s="56" t="s">
        <v>669</v>
      </c>
      <c r="D313" s="57" t="s">
        <v>670</v>
      </c>
      <c r="E313" s="58">
        <v>1</v>
      </c>
    </row>
    <row r="314" spans="1:5" ht="80.099999999999994" hidden="1" customHeight="1" x14ac:dyDescent="0.2">
      <c r="A314" s="101" t="s">
        <v>0</v>
      </c>
      <c r="B314" s="102" t="s">
        <v>0</v>
      </c>
      <c r="C314" s="56" t="s">
        <v>671</v>
      </c>
      <c r="D314" s="57" t="s">
        <v>672</v>
      </c>
      <c r="E314" s="58">
        <v>1</v>
      </c>
    </row>
    <row r="315" spans="1:5" ht="80.099999999999994" hidden="1" customHeight="1" x14ac:dyDescent="0.2">
      <c r="A315" s="101" t="s">
        <v>0</v>
      </c>
      <c r="B315" s="102" t="s">
        <v>0</v>
      </c>
      <c r="C315" s="56" t="s">
        <v>673</v>
      </c>
      <c r="D315" s="57" t="s">
        <v>674</v>
      </c>
      <c r="E315" s="58">
        <v>153</v>
      </c>
    </row>
    <row r="316" spans="1:5" ht="80.099999999999994" hidden="1" customHeight="1" x14ac:dyDescent="0.2">
      <c r="A316" s="101" t="s">
        <v>0</v>
      </c>
      <c r="B316" s="102" t="s">
        <v>0</v>
      </c>
      <c r="C316" s="56" t="s">
        <v>735</v>
      </c>
      <c r="D316" s="57" t="s">
        <v>736</v>
      </c>
      <c r="E316" s="58">
        <v>15</v>
      </c>
    </row>
    <row r="317" spans="1:5" ht="64.5" hidden="1" customHeight="1" x14ac:dyDescent="0.2">
      <c r="A317" s="101" t="s">
        <v>0</v>
      </c>
      <c r="B317" s="102" t="s">
        <v>0</v>
      </c>
      <c r="C317" s="56" t="s">
        <v>675</v>
      </c>
      <c r="D317" s="57" t="s">
        <v>676</v>
      </c>
      <c r="E317" s="58">
        <v>0</v>
      </c>
    </row>
    <row r="318" spans="1:5" ht="64.5" hidden="1" customHeight="1" x14ac:dyDescent="0.2">
      <c r="A318" s="101" t="s">
        <v>0</v>
      </c>
      <c r="B318" s="102" t="s">
        <v>0</v>
      </c>
      <c r="C318" s="56" t="s">
        <v>677</v>
      </c>
      <c r="D318" s="57" t="s">
        <v>678</v>
      </c>
      <c r="E318" s="58">
        <v>2981</v>
      </c>
    </row>
    <row r="319" spans="1:5" s="60" customFormat="1" ht="15" hidden="1" customHeight="1" x14ac:dyDescent="0.2">
      <c r="A319" s="103" t="s">
        <v>793</v>
      </c>
      <c r="B319" s="103"/>
      <c r="C319" s="103"/>
      <c r="D319" s="103"/>
      <c r="E319" s="59">
        <v>34177</v>
      </c>
    </row>
    <row r="320" spans="1:5" ht="64.5" hidden="1" customHeight="1" x14ac:dyDescent="0.2">
      <c r="A320" s="101" t="s">
        <v>794</v>
      </c>
      <c r="B320" s="102" t="s">
        <v>30</v>
      </c>
      <c r="C320" s="56" t="s">
        <v>681</v>
      </c>
      <c r="D320" s="57" t="s">
        <v>682</v>
      </c>
      <c r="E320" s="58">
        <v>370</v>
      </c>
    </row>
    <row r="321" spans="1:5" ht="48.95" hidden="1" customHeight="1" x14ac:dyDescent="0.2">
      <c r="A321" s="101" t="s">
        <v>0</v>
      </c>
      <c r="B321" s="102" t="s">
        <v>0</v>
      </c>
      <c r="C321" s="56" t="s">
        <v>697</v>
      </c>
      <c r="D321" s="57" t="s">
        <v>698</v>
      </c>
      <c r="E321" s="58">
        <v>310</v>
      </c>
    </row>
    <row r="322" spans="1:5" s="60" customFormat="1" ht="15" hidden="1" customHeight="1" x14ac:dyDescent="0.2">
      <c r="A322" s="103" t="s">
        <v>795</v>
      </c>
      <c r="B322" s="103"/>
      <c r="C322" s="103"/>
      <c r="D322" s="103"/>
      <c r="E322" s="59">
        <v>680</v>
      </c>
    </row>
    <row r="323" spans="1:5" ht="128.65" hidden="1" customHeight="1" x14ac:dyDescent="0.2">
      <c r="A323" s="101" t="s">
        <v>461</v>
      </c>
      <c r="B323" s="102" t="s">
        <v>20</v>
      </c>
      <c r="C323" s="56" t="s">
        <v>796</v>
      </c>
      <c r="D323" s="57" t="s">
        <v>797</v>
      </c>
      <c r="E323" s="58">
        <v>1</v>
      </c>
    </row>
    <row r="324" spans="1:5" ht="144.4" hidden="1" customHeight="1" x14ac:dyDescent="0.2">
      <c r="A324" s="101" t="s">
        <v>0</v>
      </c>
      <c r="B324" s="102" t="s">
        <v>0</v>
      </c>
      <c r="C324" s="56" t="s">
        <v>798</v>
      </c>
      <c r="D324" s="57" t="s">
        <v>799</v>
      </c>
      <c r="E324" s="58">
        <v>250</v>
      </c>
    </row>
    <row r="325" spans="1:5" ht="96.6" hidden="1" customHeight="1" x14ac:dyDescent="0.2">
      <c r="A325" s="101" t="s">
        <v>0</v>
      </c>
      <c r="B325" s="102" t="s">
        <v>0</v>
      </c>
      <c r="C325" s="56" t="s">
        <v>784</v>
      </c>
      <c r="D325" s="57" t="s">
        <v>785</v>
      </c>
      <c r="E325" s="58">
        <v>16515</v>
      </c>
    </row>
    <row r="326" spans="1:5" s="60" customFormat="1" ht="15" hidden="1" customHeight="1" x14ac:dyDescent="0.2">
      <c r="A326" s="103" t="s">
        <v>800</v>
      </c>
      <c r="B326" s="103"/>
      <c r="C326" s="103"/>
      <c r="D326" s="103"/>
      <c r="E326" s="59">
        <v>16766</v>
      </c>
    </row>
    <row r="327" spans="1:5" ht="48.95" hidden="1" customHeight="1" x14ac:dyDescent="0.2">
      <c r="A327" s="101" t="s">
        <v>801</v>
      </c>
      <c r="B327" s="102" t="s">
        <v>38</v>
      </c>
      <c r="C327" s="56" t="s">
        <v>641</v>
      </c>
      <c r="D327" s="57" t="s">
        <v>642</v>
      </c>
      <c r="E327" s="58">
        <v>3300</v>
      </c>
    </row>
    <row r="328" spans="1:5" ht="32.25" hidden="1" customHeight="1" x14ac:dyDescent="0.2">
      <c r="A328" s="101" t="s">
        <v>0</v>
      </c>
      <c r="B328" s="102" t="s">
        <v>0</v>
      </c>
      <c r="C328" s="56" t="s">
        <v>802</v>
      </c>
      <c r="D328" s="57" t="s">
        <v>803</v>
      </c>
      <c r="E328" s="58">
        <v>13700</v>
      </c>
    </row>
    <row r="329" spans="1:5" ht="15" hidden="1" customHeight="1" x14ac:dyDescent="0.2">
      <c r="A329" s="101" t="s">
        <v>0</v>
      </c>
      <c r="B329" s="102" t="s">
        <v>0</v>
      </c>
      <c r="C329" s="56" t="s">
        <v>782</v>
      </c>
      <c r="D329" s="57" t="s">
        <v>783</v>
      </c>
      <c r="E329" s="58">
        <v>1140</v>
      </c>
    </row>
    <row r="330" spans="1:5" ht="64.5" hidden="1" customHeight="1" x14ac:dyDescent="0.2">
      <c r="A330" s="101" t="s">
        <v>0</v>
      </c>
      <c r="B330" s="102" t="s">
        <v>0</v>
      </c>
      <c r="C330" s="56" t="s">
        <v>804</v>
      </c>
      <c r="D330" s="57" t="s">
        <v>805</v>
      </c>
      <c r="E330" s="58">
        <v>2000</v>
      </c>
    </row>
    <row r="331" spans="1:5" s="60" customFormat="1" ht="15" hidden="1" customHeight="1" x14ac:dyDescent="0.2">
      <c r="A331" s="103" t="s">
        <v>806</v>
      </c>
      <c r="B331" s="103"/>
      <c r="C331" s="103"/>
      <c r="D331" s="103"/>
      <c r="E331" s="59">
        <v>20140</v>
      </c>
    </row>
    <row r="332" spans="1:5" ht="96.6" hidden="1" customHeight="1" x14ac:dyDescent="0.2">
      <c r="A332" s="101" t="s">
        <v>605</v>
      </c>
      <c r="B332" s="102" t="s">
        <v>39</v>
      </c>
      <c r="C332" s="56" t="s">
        <v>659</v>
      </c>
      <c r="D332" s="57" t="s">
        <v>660</v>
      </c>
      <c r="E332" s="58">
        <v>1</v>
      </c>
    </row>
    <row r="333" spans="1:5" ht="80.099999999999994" hidden="1" customHeight="1" x14ac:dyDescent="0.2">
      <c r="A333" s="101" t="s">
        <v>0</v>
      </c>
      <c r="B333" s="102" t="s">
        <v>0</v>
      </c>
      <c r="C333" s="56" t="s">
        <v>663</v>
      </c>
      <c r="D333" s="57" t="s">
        <v>664</v>
      </c>
      <c r="E333" s="58">
        <v>1</v>
      </c>
    </row>
    <row r="334" spans="1:5" ht="64.5" hidden="1" customHeight="1" x14ac:dyDescent="0.2">
      <c r="A334" s="101" t="s">
        <v>0</v>
      </c>
      <c r="B334" s="102" t="s">
        <v>0</v>
      </c>
      <c r="C334" s="56" t="s">
        <v>807</v>
      </c>
      <c r="D334" s="57" t="s">
        <v>808</v>
      </c>
      <c r="E334" s="58">
        <v>500</v>
      </c>
    </row>
    <row r="335" spans="1:5" s="60" customFormat="1" ht="15" hidden="1" customHeight="1" x14ac:dyDescent="0.2">
      <c r="A335" s="103" t="s">
        <v>809</v>
      </c>
      <c r="B335" s="103"/>
      <c r="C335" s="103"/>
      <c r="D335" s="103"/>
      <c r="E335" s="59">
        <v>502</v>
      </c>
    </row>
    <row r="336" spans="1:5" ht="48.95" hidden="1" customHeight="1" x14ac:dyDescent="0.2">
      <c r="A336" s="101" t="s">
        <v>810</v>
      </c>
      <c r="B336" s="102" t="s">
        <v>21</v>
      </c>
      <c r="C336" s="56" t="s">
        <v>637</v>
      </c>
      <c r="D336" s="57" t="s">
        <v>638</v>
      </c>
      <c r="E336" s="58">
        <v>50</v>
      </c>
    </row>
    <row r="337" spans="1:5" ht="112.35" hidden="1" customHeight="1" x14ac:dyDescent="0.2">
      <c r="A337" s="101" t="s">
        <v>0</v>
      </c>
      <c r="B337" s="102" t="s">
        <v>0</v>
      </c>
      <c r="C337" s="56" t="s">
        <v>653</v>
      </c>
      <c r="D337" s="57" t="s">
        <v>654</v>
      </c>
      <c r="E337" s="58">
        <v>100</v>
      </c>
    </row>
    <row r="338" spans="1:5" ht="96.6" hidden="1" customHeight="1" x14ac:dyDescent="0.2">
      <c r="A338" s="101" t="s">
        <v>0</v>
      </c>
      <c r="B338" s="102" t="s">
        <v>0</v>
      </c>
      <c r="C338" s="56" t="s">
        <v>655</v>
      </c>
      <c r="D338" s="57" t="s">
        <v>656</v>
      </c>
      <c r="E338" s="58">
        <v>3</v>
      </c>
    </row>
    <row r="339" spans="1:5" ht="96.6" hidden="1" customHeight="1" x14ac:dyDescent="0.2">
      <c r="A339" s="101" t="s">
        <v>0</v>
      </c>
      <c r="B339" s="102" t="s">
        <v>0</v>
      </c>
      <c r="C339" s="56" t="s">
        <v>659</v>
      </c>
      <c r="D339" s="57" t="s">
        <v>660</v>
      </c>
      <c r="E339" s="58">
        <v>820</v>
      </c>
    </row>
    <row r="340" spans="1:5" ht="80.099999999999994" hidden="1" customHeight="1" x14ac:dyDescent="0.2">
      <c r="A340" s="101" t="s">
        <v>0</v>
      </c>
      <c r="B340" s="102" t="s">
        <v>0</v>
      </c>
      <c r="C340" s="56" t="s">
        <v>661</v>
      </c>
      <c r="D340" s="57" t="s">
        <v>662</v>
      </c>
      <c r="E340" s="58">
        <v>60</v>
      </c>
    </row>
    <row r="341" spans="1:5" ht="80.099999999999994" hidden="1" customHeight="1" x14ac:dyDescent="0.2">
      <c r="A341" s="101" t="s">
        <v>0</v>
      </c>
      <c r="B341" s="102" t="s">
        <v>0</v>
      </c>
      <c r="C341" s="56" t="s">
        <v>663</v>
      </c>
      <c r="D341" s="57" t="s">
        <v>664</v>
      </c>
      <c r="E341" s="58">
        <v>1145</v>
      </c>
    </row>
    <row r="342" spans="1:5" ht="48.95" hidden="1" customHeight="1" x14ac:dyDescent="0.2">
      <c r="A342" s="101" t="s">
        <v>0</v>
      </c>
      <c r="B342" s="102" t="s">
        <v>0</v>
      </c>
      <c r="C342" s="56" t="s">
        <v>761</v>
      </c>
      <c r="D342" s="57" t="s">
        <v>762</v>
      </c>
      <c r="E342" s="58">
        <v>320</v>
      </c>
    </row>
    <row r="343" spans="1:5" ht="96.6" hidden="1" customHeight="1" x14ac:dyDescent="0.2">
      <c r="A343" s="101" t="s">
        <v>0</v>
      </c>
      <c r="B343" s="102" t="s">
        <v>0</v>
      </c>
      <c r="C343" s="56" t="s">
        <v>665</v>
      </c>
      <c r="D343" s="57" t="s">
        <v>666</v>
      </c>
      <c r="E343" s="58">
        <v>1</v>
      </c>
    </row>
    <row r="344" spans="1:5" ht="96.6" hidden="1" customHeight="1" x14ac:dyDescent="0.2">
      <c r="A344" s="101" t="s">
        <v>0</v>
      </c>
      <c r="B344" s="102" t="s">
        <v>0</v>
      </c>
      <c r="C344" s="56" t="s">
        <v>667</v>
      </c>
      <c r="D344" s="57" t="s">
        <v>668</v>
      </c>
      <c r="E344" s="58">
        <v>1</v>
      </c>
    </row>
    <row r="345" spans="1:5" ht="80.099999999999994" hidden="1" customHeight="1" x14ac:dyDescent="0.2">
      <c r="A345" s="101" t="s">
        <v>0</v>
      </c>
      <c r="B345" s="102" t="s">
        <v>0</v>
      </c>
      <c r="C345" s="56" t="s">
        <v>671</v>
      </c>
      <c r="D345" s="57" t="s">
        <v>672</v>
      </c>
      <c r="E345" s="58">
        <v>60</v>
      </c>
    </row>
    <row r="346" spans="1:5" ht="80.099999999999994" hidden="1" customHeight="1" x14ac:dyDescent="0.2">
      <c r="A346" s="101" t="s">
        <v>0</v>
      </c>
      <c r="B346" s="102" t="s">
        <v>0</v>
      </c>
      <c r="C346" s="56" t="s">
        <v>673</v>
      </c>
      <c r="D346" s="57" t="s">
        <v>674</v>
      </c>
      <c r="E346" s="58">
        <v>650</v>
      </c>
    </row>
    <row r="347" spans="1:5" ht="64.5" hidden="1" customHeight="1" x14ac:dyDescent="0.2">
      <c r="A347" s="101" t="s">
        <v>0</v>
      </c>
      <c r="B347" s="102" t="s">
        <v>0</v>
      </c>
      <c r="C347" s="56" t="s">
        <v>675</v>
      </c>
      <c r="D347" s="57" t="s">
        <v>676</v>
      </c>
      <c r="E347" s="58">
        <v>1</v>
      </c>
    </row>
    <row r="348" spans="1:5" ht="64.5" hidden="1" customHeight="1" x14ac:dyDescent="0.2">
      <c r="A348" s="101" t="s">
        <v>0</v>
      </c>
      <c r="B348" s="102" t="s">
        <v>0</v>
      </c>
      <c r="C348" s="56" t="s">
        <v>677</v>
      </c>
      <c r="D348" s="57" t="s">
        <v>678</v>
      </c>
      <c r="E348" s="58">
        <v>3820</v>
      </c>
    </row>
    <row r="349" spans="1:5" ht="32.25" hidden="1" customHeight="1" x14ac:dyDescent="0.2">
      <c r="A349" s="101" t="s">
        <v>0</v>
      </c>
      <c r="B349" s="102" t="s">
        <v>0</v>
      </c>
      <c r="C349" s="56" t="s">
        <v>693</v>
      </c>
      <c r="D349" s="57" t="s">
        <v>694</v>
      </c>
      <c r="E349" s="58">
        <v>115</v>
      </c>
    </row>
    <row r="350" spans="1:5" ht="48.95" hidden="1" customHeight="1" x14ac:dyDescent="0.2">
      <c r="A350" s="101" t="s">
        <v>0</v>
      </c>
      <c r="B350" s="102" t="s">
        <v>0</v>
      </c>
      <c r="C350" s="56" t="s">
        <v>695</v>
      </c>
      <c r="D350" s="57" t="s">
        <v>696</v>
      </c>
      <c r="E350" s="58">
        <v>500</v>
      </c>
    </row>
    <row r="351" spans="1:5" ht="48.95" hidden="1" customHeight="1" x14ac:dyDescent="0.2">
      <c r="A351" s="101" t="s">
        <v>0</v>
      </c>
      <c r="B351" s="102" t="s">
        <v>0</v>
      </c>
      <c r="C351" s="56" t="s">
        <v>697</v>
      </c>
      <c r="D351" s="57" t="s">
        <v>698</v>
      </c>
      <c r="E351" s="58">
        <v>10</v>
      </c>
    </row>
    <row r="352" spans="1:5" s="60" customFormat="1" ht="15" hidden="1" customHeight="1" x14ac:dyDescent="0.2">
      <c r="A352" s="103" t="s">
        <v>811</v>
      </c>
      <c r="B352" s="103"/>
      <c r="C352" s="103"/>
      <c r="D352" s="103"/>
      <c r="E352" s="59">
        <v>7655.99</v>
      </c>
    </row>
    <row r="353" spans="1:5" ht="15" hidden="1" customHeight="1" x14ac:dyDescent="0.2">
      <c r="A353" s="101" t="s">
        <v>611</v>
      </c>
      <c r="B353" s="102" t="s">
        <v>61</v>
      </c>
      <c r="C353" s="56" t="s">
        <v>701</v>
      </c>
      <c r="D353" s="57" t="s">
        <v>702</v>
      </c>
      <c r="E353" s="58">
        <v>5</v>
      </c>
    </row>
    <row r="354" spans="1:5" ht="64.5" hidden="1" customHeight="1" x14ac:dyDescent="0.2">
      <c r="A354" s="101" t="s">
        <v>0</v>
      </c>
      <c r="B354" s="102" t="s">
        <v>0</v>
      </c>
      <c r="C354" s="56" t="s">
        <v>631</v>
      </c>
      <c r="D354" s="57" t="s">
        <v>632</v>
      </c>
      <c r="E354" s="58">
        <v>170</v>
      </c>
    </row>
    <row r="355" spans="1:5" ht="15" hidden="1" customHeight="1" x14ac:dyDescent="0.2">
      <c r="A355" s="101" t="s">
        <v>0</v>
      </c>
      <c r="B355" s="102" t="s">
        <v>0</v>
      </c>
      <c r="C355" s="56" t="s">
        <v>633</v>
      </c>
      <c r="D355" s="57" t="s">
        <v>634</v>
      </c>
      <c r="E355" s="58">
        <v>75</v>
      </c>
    </row>
    <row r="356" spans="1:5" ht="48.95" hidden="1" customHeight="1" x14ac:dyDescent="0.2">
      <c r="A356" s="101" t="s">
        <v>0</v>
      </c>
      <c r="B356" s="102" t="s">
        <v>0</v>
      </c>
      <c r="C356" s="56" t="s">
        <v>637</v>
      </c>
      <c r="D356" s="57" t="s">
        <v>638</v>
      </c>
      <c r="E356" s="58">
        <v>50</v>
      </c>
    </row>
    <row r="357" spans="1:5" ht="64.5" hidden="1" customHeight="1" x14ac:dyDescent="0.2">
      <c r="A357" s="101" t="s">
        <v>0</v>
      </c>
      <c r="B357" s="102" t="s">
        <v>0</v>
      </c>
      <c r="C357" s="56" t="s">
        <v>639</v>
      </c>
      <c r="D357" s="57" t="s">
        <v>640</v>
      </c>
      <c r="E357" s="58">
        <v>125</v>
      </c>
    </row>
    <row r="358" spans="1:5" ht="96.6" hidden="1" customHeight="1" x14ac:dyDescent="0.2">
      <c r="A358" s="101" t="s">
        <v>0</v>
      </c>
      <c r="B358" s="102" t="s">
        <v>0</v>
      </c>
      <c r="C358" s="56" t="s">
        <v>643</v>
      </c>
      <c r="D358" s="57" t="s">
        <v>644</v>
      </c>
      <c r="E358" s="58">
        <v>50</v>
      </c>
    </row>
    <row r="359" spans="1:5" ht="96.6" hidden="1" customHeight="1" x14ac:dyDescent="0.2">
      <c r="A359" s="101" t="s">
        <v>0</v>
      </c>
      <c r="B359" s="102" t="s">
        <v>0</v>
      </c>
      <c r="C359" s="56" t="s">
        <v>709</v>
      </c>
      <c r="D359" s="57" t="s">
        <v>710</v>
      </c>
      <c r="E359" s="58">
        <v>30</v>
      </c>
    </row>
    <row r="360" spans="1:5" ht="64.5" hidden="1" customHeight="1" x14ac:dyDescent="0.2">
      <c r="A360" s="101" t="s">
        <v>0</v>
      </c>
      <c r="B360" s="102" t="s">
        <v>0</v>
      </c>
      <c r="C360" s="56" t="s">
        <v>711</v>
      </c>
      <c r="D360" s="57" t="s">
        <v>712</v>
      </c>
      <c r="E360" s="58">
        <v>165</v>
      </c>
    </row>
    <row r="361" spans="1:5" ht="64.5" hidden="1" customHeight="1" x14ac:dyDescent="0.2">
      <c r="A361" s="101" t="s">
        <v>0</v>
      </c>
      <c r="B361" s="102" t="s">
        <v>0</v>
      </c>
      <c r="C361" s="56" t="s">
        <v>715</v>
      </c>
      <c r="D361" s="57" t="s">
        <v>716</v>
      </c>
      <c r="E361" s="58">
        <v>50</v>
      </c>
    </row>
    <row r="362" spans="1:5" ht="80.099999999999994" hidden="1" customHeight="1" x14ac:dyDescent="0.2">
      <c r="A362" s="101" t="s">
        <v>0</v>
      </c>
      <c r="B362" s="102" t="s">
        <v>0</v>
      </c>
      <c r="C362" s="56" t="s">
        <v>645</v>
      </c>
      <c r="D362" s="57" t="s">
        <v>646</v>
      </c>
      <c r="E362" s="58">
        <v>10</v>
      </c>
    </row>
    <row r="363" spans="1:5" ht="64.5" hidden="1" customHeight="1" x14ac:dyDescent="0.2">
      <c r="A363" s="101" t="s">
        <v>0</v>
      </c>
      <c r="B363" s="102" t="s">
        <v>0</v>
      </c>
      <c r="C363" s="56" t="s">
        <v>647</v>
      </c>
      <c r="D363" s="57" t="s">
        <v>648</v>
      </c>
      <c r="E363" s="58">
        <v>2200</v>
      </c>
    </row>
    <row r="364" spans="1:5" ht="112.35" hidden="1" customHeight="1" x14ac:dyDescent="0.2">
      <c r="A364" s="101" t="s">
        <v>0</v>
      </c>
      <c r="B364" s="102" t="s">
        <v>0</v>
      </c>
      <c r="C364" s="56" t="s">
        <v>812</v>
      </c>
      <c r="D364" s="57" t="s">
        <v>813</v>
      </c>
      <c r="E364" s="58">
        <v>30</v>
      </c>
    </row>
    <row r="365" spans="1:5" ht="64.5" hidden="1" customHeight="1" x14ac:dyDescent="0.2">
      <c r="A365" s="101" t="s">
        <v>0</v>
      </c>
      <c r="B365" s="102" t="s">
        <v>0</v>
      </c>
      <c r="C365" s="56" t="s">
        <v>717</v>
      </c>
      <c r="D365" s="57" t="s">
        <v>718</v>
      </c>
      <c r="E365" s="58">
        <v>250</v>
      </c>
    </row>
    <row r="366" spans="1:5" ht="48.95" hidden="1" customHeight="1" x14ac:dyDescent="0.2">
      <c r="A366" s="101" t="s">
        <v>0</v>
      </c>
      <c r="B366" s="102" t="s">
        <v>0</v>
      </c>
      <c r="C366" s="56" t="s">
        <v>814</v>
      </c>
      <c r="D366" s="57" t="s">
        <v>815</v>
      </c>
      <c r="E366" s="58">
        <v>20</v>
      </c>
    </row>
    <row r="367" spans="1:5" ht="80.099999999999994" hidden="1" customHeight="1" x14ac:dyDescent="0.2">
      <c r="A367" s="101" t="s">
        <v>0</v>
      </c>
      <c r="B367" s="102" t="s">
        <v>0</v>
      </c>
      <c r="C367" s="56" t="s">
        <v>816</v>
      </c>
      <c r="D367" s="57" t="s">
        <v>817</v>
      </c>
      <c r="E367" s="58">
        <v>70</v>
      </c>
    </row>
    <row r="368" spans="1:5" ht="64.5" hidden="1" customHeight="1" x14ac:dyDescent="0.2">
      <c r="A368" s="101" t="s">
        <v>0</v>
      </c>
      <c r="B368" s="102" t="s">
        <v>0</v>
      </c>
      <c r="C368" s="56" t="s">
        <v>818</v>
      </c>
      <c r="D368" s="57" t="s">
        <v>819</v>
      </c>
      <c r="E368" s="58">
        <v>50</v>
      </c>
    </row>
    <row r="369" spans="1:5" ht="64.5" hidden="1" customHeight="1" x14ac:dyDescent="0.2">
      <c r="A369" s="101" t="s">
        <v>0</v>
      </c>
      <c r="B369" s="102" t="s">
        <v>0</v>
      </c>
      <c r="C369" s="56" t="s">
        <v>719</v>
      </c>
      <c r="D369" s="57" t="s">
        <v>720</v>
      </c>
      <c r="E369" s="58">
        <v>40</v>
      </c>
    </row>
    <row r="370" spans="1:5" ht="64.5" hidden="1" customHeight="1" x14ac:dyDescent="0.2">
      <c r="A370" s="101" t="s">
        <v>0</v>
      </c>
      <c r="B370" s="102" t="s">
        <v>0</v>
      </c>
      <c r="C370" s="56" t="s">
        <v>721</v>
      </c>
      <c r="D370" s="57" t="s">
        <v>722</v>
      </c>
      <c r="E370" s="58">
        <v>90</v>
      </c>
    </row>
    <row r="371" spans="1:5" ht="64.5" hidden="1" customHeight="1" x14ac:dyDescent="0.2">
      <c r="A371" s="101" t="s">
        <v>0</v>
      </c>
      <c r="B371" s="102" t="s">
        <v>0</v>
      </c>
      <c r="C371" s="56" t="s">
        <v>820</v>
      </c>
      <c r="D371" s="57" t="s">
        <v>821</v>
      </c>
      <c r="E371" s="58">
        <v>20</v>
      </c>
    </row>
    <row r="372" spans="1:5" ht="64.5" hidden="1" customHeight="1" x14ac:dyDescent="0.2">
      <c r="A372" s="101" t="s">
        <v>0</v>
      </c>
      <c r="B372" s="102" t="s">
        <v>0</v>
      </c>
      <c r="C372" s="56" t="s">
        <v>723</v>
      </c>
      <c r="D372" s="57" t="s">
        <v>724</v>
      </c>
      <c r="E372" s="58">
        <v>27</v>
      </c>
    </row>
    <row r="373" spans="1:5" ht="48.95" hidden="1" customHeight="1" x14ac:dyDescent="0.2">
      <c r="A373" s="101" t="s">
        <v>0</v>
      </c>
      <c r="B373" s="102" t="s">
        <v>0</v>
      </c>
      <c r="C373" s="56" t="s">
        <v>822</v>
      </c>
      <c r="D373" s="57" t="s">
        <v>823</v>
      </c>
      <c r="E373" s="58">
        <v>20</v>
      </c>
    </row>
    <row r="374" spans="1:5" ht="48.95" hidden="1" customHeight="1" x14ac:dyDescent="0.2">
      <c r="A374" s="101" t="s">
        <v>0</v>
      </c>
      <c r="B374" s="102" t="s">
        <v>0</v>
      </c>
      <c r="C374" s="56" t="s">
        <v>824</v>
      </c>
      <c r="D374" s="57" t="s">
        <v>825</v>
      </c>
      <c r="E374" s="58">
        <v>40</v>
      </c>
    </row>
    <row r="375" spans="1:5" ht="64.5" hidden="1" customHeight="1" x14ac:dyDescent="0.2">
      <c r="A375" s="101" t="s">
        <v>0</v>
      </c>
      <c r="B375" s="102" t="s">
        <v>0</v>
      </c>
      <c r="C375" s="56" t="s">
        <v>826</v>
      </c>
      <c r="D375" s="57" t="s">
        <v>827</v>
      </c>
      <c r="E375" s="58">
        <v>15</v>
      </c>
    </row>
    <row r="376" spans="1:5" ht="96.6" hidden="1" customHeight="1" x14ac:dyDescent="0.2">
      <c r="A376" s="101" t="s">
        <v>0</v>
      </c>
      <c r="B376" s="102" t="s">
        <v>0</v>
      </c>
      <c r="C376" s="56" t="s">
        <v>784</v>
      </c>
      <c r="D376" s="57" t="s">
        <v>785</v>
      </c>
      <c r="E376" s="58">
        <v>200</v>
      </c>
    </row>
    <row r="377" spans="1:5" ht="64.5" hidden="1" customHeight="1" x14ac:dyDescent="0.2">
      <c r="A377" s="101" t="s">
        <v>0</v>
      </c>
      <c r="B377" s="102" t="s">
        <v>0</v>
      </c>
      <c r="C377" s="56" t="s">
        <v>828</v>
      </c>
      <c r="D377" s="57" t="s">
        <v>829</v>
      </c>
      <c r="E377" s="58">
        <v>300</v>
      </c>
    </row>
    <row r="378" spans="1:5" ht="80.099999999999994" hidden="1" customHeight="1" x14ac:dyDescent="0.2">
      <c r="A378" s="101" t="s">
        <v>0</v>
      </c>
      <c r="B378" s="102" t="s">
        <v>0</v>
      </c>
      <c r="C378" s="56" t="s">
        <v>651</v>
      </c>
      <c r="D378" s="57" t="s">
        <v>652</v>
      </c>
      <c r="E378" s="58">
        <v>100</v>
      </c>
    </row>
    <row r="379" spans="1:5" ht="96.6" hidden="1" customHeight="1" x14ac:dyDescent="0.2">
      <c r="A379" s="101" t="s">
        <v>0</v>
      </c>
      <c r="B379" s="102" t="s">
        <v>0</v>
      </c>
      <c r="C379" s="56" t="s">
        <v>725</v>
      </c>
      <c r="D379" s="57" t="s">
        <v>726</v>
      </c>
      <c r="E379" s="58">
        <v>1490</v>
      </c>
    </row>
    <row r="380" spans="1:5" ht="96.6" hidden="1" customHeight="1" x14ac:dyDescent="0.2">
      <c r="A380" s="101" t="s">
        <v>0</v>
      </c>
      <c r="B380" s="102" t="s">
        <v>0</v>
      </c>
      <c r="C380" s="56" t="s">
        <v>659</v>
      </c>
      <c r="D380" s="57" t="s">
        <v>660</v>
      </c>
      <c r="E380" s="58">
        <v>1040</v>
      </c>
    </row>
    <row r="381" spans="1:5" ht="80.099999999999994" hidden="1" customHeight="1" x14ac:dyDescent="0.2">
      <c r="A381" s="101" t="s">
        <v>0</v>
      </c>
      <c r="B381" s="102" t="s">
        <v>0</v>
      </c>
      <c r="C381" s="56" t="s">
        <v>663</v>
      </c>
      <c r="D381" s="57" t="s">
        <v>664</v>
      </c>
      <c r="E381" s="58">
        <v>1265</v>
      </c>
    </row>
    <row r="382" spans="1:5" ht="80.099999999999994" hidden="1" customHeight="1" x14ac:dyDescent="0.2">
      <c r="A382" s="101" t="s">
        <v>0</v>
      </c>
      <c r="B382" s="102" t="s">
        <v>0</v>
      </c>
      <c r="C382" s="56" t="s">
        <v>673</v>
      </c>
      <c r="D382" s="57" t="s">
        <v>674</v>
      </c>
      <c r="E382" s="58">
        <v>515</v>
      </c>
    </row>
    <row r="383" spans="1:5" ht="80.099999999999994" hidden="1" customHeight="1" x14ac:dyDescent="0.2">
      <c r="A383" s="101" t="s">
        <v>0</v>
      </c>
      <c r="B383" s="102" t="s">
        <v>0</v>
      </c>
      <c r="C383" s="56" t="s">
        <v>735</v>
      </c>
      <c r="D383" s="57" t="s">
        <v>736</v>
      </c>
      <c r="E383" s="58">
        <v>50</v>
      </c>
    </row>
    <row r="384" spans="1:5" ht="64.5" hidden="1" customHeight="1" x14ac:dyDescent="0.2">
      <c r="A384" s="101" t="s">
        <v>0</v>
      </c>
      <c r="B384" s="102" t="s">
        <v>0</v>
      </c>
      <c r="C384" s="56" t="s">
        <v>677</v>
      </c>
      <c r="D384" s="57" t="s">
        <v>678</v>
      </c>
      <c r="E384" s="58">
        <v>650</v>
      </c>
    </row>
    <row r="385" spans="1:5" ht="32.25" hidden="1" customHeight="1" x14ac:dyDescent="0.2">
      <c r="A385" s="101" t="s">
        <v>0</v>
      </c>
      <c r="B385" s="102" t="s">
        <v>0</v>
      </c>
      <c r="C385" s="56" t="s">
        <v>679</v>
      </c>
      <c r="D385" s="57" t="s">
        <v>680</v>
      </c>
      <c r="E385" s="58">
        <v>30</v>
      </c>
    </row>
    <row r="386" spans="1:5" ht="64.5" hidden="1" customHeight="1" x14ac:dyDescent="0.2">
      <c r="A386" s="101" t="s">
        <v>0</v>
      </c>
      <c r="B386" s="102" t="s">
        <v>0</v>
      </c>
      <c r="C386" s="56" t="s">
        <v>681</v>
      </c>
      <c r="D386" s="57" t="s">
        <v>682</v>
      </c>
      <c r="E386" s="58">
        <v>250</v>
      </c>
    </row>
    <row r="387" spans="1:5" ht="64.5" hidden="1" customHeight="1" x14ac:dyDescent="0.2">
      <c r="A387" s="101" t="s">
        <v>0</v>
      </c>
      <c r="B387" s="102" t="s">
        <v>0</v>
      </c>
      <c r="C387" s="56" t="s">
        <v>683</v>
      </c>
      <c r="D387" s="57" t="s">
        <v>684</v>
      </c>
      <c r="E387" s="58">
        <v>20</v>
      </c>
    </row>
    <row r="388" spans="1:5" ht="32.25" hidden="1" customHeight="1" x14ac:dyDescent="0.2">
      <c r="A388" s="101" t="s">
        <v>0</v>
      </c>
      <c r="B388" s="102" t="s">
        <v>0</v>
      </c>
      <c r="C388" s="56" t="s">
        <v>687</v>
      </c>
      <c r="D388" s="57" t="s">
        <v>688</v>
      </c>
      <c r="E388" s="58">
        <v>10</v>
      </c>
    </row>
    <row r="389" spans="1:5" ht="32.25" hidden="1" customHeight="1" x14ac:dyDescent="0.2">
      <c r="A389" s="101" t="s">
        <v>0</v>
      </c>
      <c r="B389" s="102" t="s">
        <v>0</v>
      </c>
      <c r="C389" s="56" t="s">
        <v>689</v>
      </c>
      <c r="D389" s="57" t="s">
        <v>690</v>
      </c>
      <c r="E389" s="58">
        <v>150</v>
      </c>
    </row>
    <row r="390" spans="1:5" ht="32.25" hidden="1" customHeight="1" x14ac:dyDescent="0.2">
      <c r="A390" s="101" t="s">
        <v>0</v>
      </c>
      <c r="B390" s="102" t="s">
        <v>0</v>
      </c>
      <c r="C390" s="56" t="s">
        <v>741</v>
      </c>
      <c r="D390" s="57" t="s">
        <v>742</v>
      </c>
      <c r="E390" s="58">
        <v>50</v>
      </c>
    </row>
    <row r="391" spans="1:5" ht="32.25" hidden="1" customHeight="1" x14ac:dyDescent="0.2">
      <c r="A391" s="101" t="s">
        <v>0</v>
      </c>
      <c r="B391" s="102" t="s">
        <v>0</v>
      </c>
      <c r="C391" s="56" t="s">
        <v>693</v>
      </c>
      <c r="D391" s="57" t="s">
        <v>694</v>
      </c>
      <c r="E391" s="58">
        <v>100</v>
      </c>
    </row>
    <row r="392" spans="1:5" ht="48.95" hidden="1" customHeight="1" x14ac:dyDescent="0.2">
      <c r="A392" s="101" t="s">
        <v>0</v>
      </c>
      <c r="B392" s="102" t="s">
        <v>0</v>
      </c>
      <c r="C392" s="56" t="s">
        <v>697</v>
      </c>
      <c r="D392" s="57" t="s">
        <v>698</v>
      </c>
      <c r="E392" s="58">
        <v>280</v>
      </c>
    </row>
    <row r="393" spans="1:5" ht="48.95" hidden="1" customHeight="1" x14ac:dyDescent="0.2">
      <c r="A393" s="101" t="s">
        <v>0</v>
      </c>
      <c r="B393" s="102" t="s">
        <v>0</v>
      </c>
      <c r="C393" s="56" t="s">
        <v>830</v>
      </c>
      <c r="D393" s="57" t="s">
        <v>831</v>
      </c>
      <c r="E393" s="58">
        <v>20</v>
      </c>
    </row>
    <row r="394" spans="1:5" ht="64.5" hidden="1" customHeight="1" x14ac:dyDescent="0.2">
      <c r="A394" s="101" t="s">
        <v>0</v>
      </c>
      <c r="B394" s="102" t="s">
        <v>0</v>
      </c>
      <c r="C394" s="56" t="s">
        <v>832</v>
      </c>
      <c r="D394" s="57" t="s">
        <v>833</v>
      </c>
      <c r="E394" s="58">
        <v>20</v>
      </c>
    </row>
    <row r="395" spans="1:5" ht="64.5" hidden="1" customHeight="1" x14ac:dyDescent="0.2">
      <c r="A395" s="101" t="s">
        <v>0</v>
      </c>
      <c r="B395" s="102" t="s">
        <v>0</v>
      </c>
      <c r="C395" s="56" t="s">
        <v>834</v>
      </c>
      <c r="D395" s="57" t="s">
        <v>835</v>
      </c>
      <c r="E395" s="58">
        <v>20</v>
      </c>
    </row>
    <row r="396" spans="1:5" ht="48.95" hidden="1" customHeight="1" x14ac:dyDescent="0.2">
      <c r="A396" s="101" t="s">
        <v>0</v>
      </c>
      <c r="B396" s="102" t="s">
        <v>0</v>
      </c>
      <c r="C396" s="56" t="s">
        <v>836</v>
      </c>
      <c r="D396" s="57" t="s">
        <v>837</v>
      </c>
      <c r="E396" s="58">
        <v>10</v>
      </c>
    </row>
    <row r="397" spans="1:5" ht="48.95" hidden="1" customHeight="1" x14ac:dyDescent="0.2">
      <c r="A397" s="101" t="s">
        <v>0</v>
      </c>
      <c r="B397" s="102" t="s">
        <v>0</v>
      </c>
      <c r="C397" s="56" t="s">
        <v>838</v>
      </c>
      <c r="D397" s="57" t="s">
        <v>839</v>
      </c>
      <c r="E397" s="58">
        <v>20</v>
      </c>
    </row>
    <row r="398" spans="1:5" ht="48.95" hidden="1" customHeight="1" x14ac:dyDescent="0.2">
      <c r="A398" s="101" t="s">
        <v>0</v>
      </c>
      <c r="B398" s="102" t="s">
        <v>0</v>
      </c>
      <c r="C398" s="56" t="s">
        <v>840</v>
      </c>
      <c r="D398" s="57" t="s">
        <v>841</v>
      </c>
      <c r="E398" s="58">
        <v>20</v>
      </c>
    </row>
    <row r="399" spans="1:5" ht="48.95" hidden="1" customHeight="1" x14ac:dyDescent="0.2">
      <c r="A399" s="101" t="s">
        <v>0</v>
      </c>
      <c r="B399" s="102" t="s">
        <v>0</v>
      </c>
      <c r="C399" s="56" t="s">
        <v>842</v>
      </c>
      <c r="D399" s="57" t="s">
        <v>843</v>
      </c>
      <c r="E399" s="58">
        <v>20</v>
      </c>
    </row>
    <row r="400" spans="1:5" ht="32.25" hidden="1" customHeight="1" x14ac:dyDescent="0.2">
      <c r="A400" s="101" t="s">
        <v>0</v>
      </c>
      <c r="B400" s="102" t="s">
        <v>0</v>
      </c>
      <c r="C400" s="56" t="s">
        <v>844</v>
      </c>
      <c r="D400" s="57" t="s">
        <v>845</v>
      </c>
      <c r="E400" s="58">
        <v>20</v>
      </c>
    </row>
    <row r="401" spans="1:5" ht="48.95" hidden="1" customHeight="1" x14ac:dyDescent="0.2">
      <c r="A401" s="101" t="s">
        <v>0</v>
      </c>
      <c r="B401" s="102" t="s">
        <v>0</v>
      </c>
      <c r="C401" s="56" t="s">
        <v>846</v>
      </c>
      <c r="D401" s="57" t="s">
        <v>847</v>
      </c>
      <c r="E401" s="58">
        <v>20</v>
      </c>
    </row>
    <row r="402" spans="1:5" ht="64.5" hidden="1" customHeight="1" x14ac:dyDescent="0.2">
      <c r="A402" s="101" t="s">
        <v>0</v>
      </c>
      <c r="B402" s="102" t="s">
        <v>0</v>
      </c>
      <c r="C402" s="56" t="s">
        <v>848</v>
      </c>
      <c r="D402" s="57" t="s">
        <v>849</v>
      </c>
      <c r="E402" s="58">
        <v>5</v>
      </c>
    </row>
    <row r="403" spans="1:5" ht="32.25" hidden="1" customHeight="1" x14ac:dyDescent="0.2">
      <c r="A403" s="101" t="s">
        <v>0</v>
      </c>
      <c r="B403" s="102" t="s">
        <v>0</v>
      </c>
      <c r="C403" s="56" t="s">
        <v>747</v>
      </c>
      <c r="D403" s="57" t="s">
        <v>748</v>
      </c>
      <c r="E403" s="58">
        <v>500</v>
      </c>
    </row>
    <row r="404" spans="1:5" ht="96.6" hidden="1" customHeight="1" x14ac:dyDescent="0.2">
      <c r="A404" s="101" t="s">
        <v>0</v>
      </c>
      <c r="B404" s="102" t="s">
        <v>0</v>
      </c>
      <c r="C404" s="56" t="s">
        <v>751</v>
      </c>
      <c r="D404" s="57" t="s">
        <v>752</v>
      </c>
      <c r="E404" s="58">
        <v>1800</v>
      </c>
    </row>
    <row r="405" spans="1:5" s="60" customFormat="1" ht="15" hidden="1" customHeight="1" x14ac:dyDescent="0.2">
      <c r="A405" s="103" t="s">
        <v>850</v>
      </c>
      <c r="B405" s="103"/>
      <c r="C405" s="103"/>
      <c r="D405" s="103"/>
      <c r="E405" s="59">
        <v>12576.97</v>
      </c>
    </row>
    <row r="406" spans="1:5" ht="48.95" hidden="1" customHeight="1" x14ac:dyDescent="0.2">
      <c r="A406" s="56" t="s">
        <v>851</v>
      </c>
      <c r="B406" s="57" t="s">
        <v>40</v>
      </c>
      <c r="C406" s="56" t="s">
        <v>641</v>
      </c>
      <c r="D406" s="57" t="s">
        <v>642</v>
      </c>
      <c r="E406" s="58">
        <v>25625</v>
      </c>
    </row>
    <row r="407" spans="1:5" s="60" customFormat="1" ht="15" hidden="1" customHeight="1" x14ac:dyDescent="0.2">
      <c r="A407" s="103" t="s">
        <v>852</v>
      </c>
      <c r="B407" s="103"/>
      <c r="C407" s="103"/>
      <c r="D407" s="103"/>
      <c r="E407" s="59">
        <v>25625</v>
      </c>
    </row>
    <row r="408" spans="1:5" ht="32.25" hidden="1" customHeight="1" x14ac:dyDescent="0.2">
      <c r="A408" s="56" t="s">
        <v>853</v>
      </c>
      <c r="B408" s="57" t="s">
        <v>41</v>
      </c>
      <c r="C408" s="56" t="s">
        <v>757</v>
      </c>
      <c r="D408" s="57" t="s">
        <v>758</v>
      </c>
      <c r="E408" s="58">
        <v>500</v>
      </c>
    </row>
    <row r="409" spans="1:5" s="60" customFormat="1" ht="15" hidden="1" customHeight="1" x14ac:dyDescent="0.2">
      <c r="A409" s="103" t="s">
        <v>854</v>
      </c>
      <c r="B409" s="103"/>
      <c r="C409" s="103"/>
      <c r="D409" s="103"/>
      <c r="E409" s="59">
        <v>500</v>
      </c>
    </row>
    <row r="410" spans="1:5" ht="15" hidden="1" customHeight="1" x14ac:dyDescent="0.2">
      <c r="A410" s="101" t="s">
        <v>615</v>
      </c>
      <c r="B410" s="102" t="s">
        <v>43</v>
      </c>
      <c r="C410" s="56" t="s">
        <v>631</v>
      </c>
      <c r="D410" s="57" t="s">
        <v>632</v>
      </c>
      <c r="E410" s="58">
        <v>2964</v>
      </c>
    </row>
    <row r="411" spans="1:5" ht="48.95" hidden="1" customHeight="1" x14ac:dyDescent="0.2">
      <c r="A411" s="101" t="s">
        <v>0</v>
      </c>
      <c r="B411" s="102" t="s">
        <v>0</v>
      </c>
      <c r="C411" s="56" t="s">
        <v>637</v>
      </c>
      <c r="D411" s="57" t="s">
        <v>638</v>
      </c>
      <c r="E411" s="58">
        <v>1000</v>
      </c>
    </row>
    <row r="412" spans="1:5" ht="64.5" hidden="1" customHeight="1" x14ac:dyDescent="0.2">
      <c r="A412" s="101" t="s">
        <v>0</v>
      </c>
      <c r="B412" s="102" t="s">
        <v>0</v>
      </c>
      <c r="C412" s="56" t="s">
        <v>639</v>
      </c>
      <c r="D412" s="57" t="s">
        <v>640</v>
      </c>
      <c r="E412" s="58">
        <v>850</v>
      </c>
    </row>
    <row r="413" spans="1:5" ht="112.35" hidden="1" customHeight="1" x14ac:dyDescent="0.2">
      <c r="A413" s="101" t="s">
        <v>0</v>
      </c>
      <c r="B413" s="102" t="s">
        <v>0</v>
      </c>
      <c r="C413" s="56" t="s">
        <v>653</v>
      </c>
      <c r="D413" s="57" t="s">
        <v>654</v>
      </c>
      <c r="E413" s="58">
        <v>90</v>
      </c>
    </row>
    <row r="414" spans="1:5" ht="96.6" hidden="1" customHeight="1" x14ac:dyDescent="0.2">
      <c r="A414" s="101" t="s">
        <v>0</v>
      </c>
      <c r="B414" s="102" t="s">
        <v>0</v>
      </c>
      <c r="C414" s="56" t="s">
        <v>655</v>
      </c>
      <c r="D414" s="57" t="s">
        <v>656</v>
      </c>
      <c r="E414" s="58">
        <v>110</v>
      </c>
    </row>
    <row r="415" spans="1:5" ht="96.6" hidden="1" customHeight="1" x14ac:dyDescent="0.2">
      <c r="A415" s="101" t="s">
        <v>0</v>
      </c>
      <c r="B415" s="102" t="s">
        <v>0</v>
      </c>
      <c r="C415" s="56" t="s">
        <v>775</v>
      </c>
      <c r="D415" s="57" t="s">
        <v>776</v>
      </c>
      <c r="E415" s="58">
        <v>1</v>
      </c>
    </row>
    <row r="416" spans="1:5" ht="80.099999999999994" hidden="1" customHeight="1" x14ac:dyDescent="0.2">
      <c r="A416" s="101" t="s">
        <v>0</v>
      </c>
      <c r="B416" s="102" t="s">
        <v>0</v>
      </c>
      <c r="C416" s="56" t="s">
        <v>661</v>
      </c>
      <c r="D416" s="57" t="s">
        <v>662</v>
      </c>
      <c r="E416" s="58">
        <v>65</v>
      </c>
    </row>
    <row r="417" spans="1:5" ht="80.099999999999994" hidden="1" customHeight="1" x14ac:dyDescent="0.2">
      <c r="A417" s="101" t="s">
        <v>0</v>
      </c>
      <c r="B417" s="102" t="s">
        <v>0</v>
      </c>
      <c r="C417" s="56" t="s">
        <v>663</v>
      </c>
      <c r="D417" s="57" t="s">
        <v>664</v>
      </c>
      <c r="E417" s="58">
        <v>1900</v>
      </c>
    </row>
    <row r="418" spans="1:5" ht="48.95" hidden="1" customHeight="1" x14ac:dyDescent="0.2">
      <c r="A418" s="101" t="s">
        <v>0</v>
      </c>
      <c r="B418" s="102" t="s">
        <v>0</v>
      </c>
      <c r="C418" s="56" t="s">
        <v>761</v>
      </c>
      <c r="D418" s="57" t="s">
        <v>762</v>
      </c>
      <c r="E418" s="58">
        <v>100</v>
      </c>
    </row>
    <row r="419" spans="1:5" ht="64.5" hidden="1" customHeight="1" x14ac:dyDescent="0.2">
      <c r="A419" s="101" t="s">
        <v>0</v>
      </c>
      <c r="B419" s="102" t="s">
        <v>0</v>
      </c>
      <c r="C419" s="56" t="s">
        <v>681</v>
      </c>
      <c r="D419" s="57" t="s">
        <v>682</v>
      </c>
      <c r="E419" s="58">
        <v>1800</v>
      </c>
    </row>
    <row r="420" spans="1:5" ht="32.25" hidden="1" customHeight="1" x14ac:dyDescent="0.2">
      <c r="A420" s="101" t="s">
        <v>0</v>
      </c>
      <c r="B420" s="102" t="s">
        <v>0</v>
      </c>
      <c r="C420" s="56" t="s">
        <v>689</v>
      </c>
      <c r="D420" s="57" t="s">
        <v>690</v>
      </c>
      <c r="E420" s="58">
        <v>350</v>
      </c>
    </row>
    <row r="421" spans="1:5" ht="32.25" hidden="1" customHeight="1" x14ac:dyDescent="0.2">
      <c r="A421" s="101" t="s">
        <v>0</v>
      </c>
      <c r="B421" s="102" t="s">
        <v>0</v>
      </c>
      <c r="C421" s="56" t="s">
        <v>693</v>
      </c>
      <c r="D421" s="57" t="s">
        <v>694</v>
      </c>
      <c r="E421" s="58">
        <v>800</v>
      </c>
    </row>
    <row r="422" spans="1:5" ht="48.95" hidden="1" customHeight="1" x14ac:dyDescent="0.2">
      <c r="A422" s="101" t="s">
        <v>0</v>
      </c>
      <c r="B422" s="102" t="s">
        <v>0</v>
      </c>
      <c r="C422" s="56" t="s">
        <v>695</v>
      </c>
      <c r="D422" s="57" t="s">
        <v>696</v>
      </c>
      <c r="E422" s="58">
        <v>2400</v>
      </c>
    </row>
    <row r="423" spans="1:5" ht="64.5" hidden="1" customHeight="1" x14ac:dyDescent="0.2">
      <c r="A423" s="101" t="s">
        <v>0</v>
      </c>
      <c r="B423" s="102" t="s">
        <v>0</v>
      </c>
      <c r="C423" s="56" t="s">
        <v>855</v>
      </c>
      <c r="D423" s="57" t="s">
        <v>856</v>
      </c>
      <c r="E423" s="58">
        <v>100</v>
      </c>
    </row>
    <row r="424" spans="1:5" ht="48.95" hidden="1" customHeight="1" x14ac:dyDescent="0.2">
      <c r="A424" s="101" t="s">
        <v>0</v>
      </c>
      <c r="B424" s="102" t="s">
        <v>0</v>
      </c>
      <c r="C424" s="56" t="s">
        <v>697</v>
      </c>
      <c r="D424" s="57" t="s">
        <v>698</v>
      </c>
      <c r="E424" s="58">
        <v>500</v>
      </c>
    </row>
    <row r="425" spans="1:5" s="60" customFormat="1" ht="15" hidden="1" customHeight="1" x14ac:dyDescent="0.2">
      <c r="A425" s="103" t="s">
        <v>857</v>
      </c>
      <c r="B425" s="103"/>
      <c r="C425" s="103"/>
      <c r="D425" s="103"/>
      <c r="E425" s="59">
        <v>13029.99</v>
      </c>
    </row>
    <row r="426" spans="1:5" ht="15" customHeight="1" x14ac:dyDescent="0.2">
      <c r="A426" s="101" t="s">
        <v>617</v>
      </c>
      <c r="B426" s="102" t="s">
        <v>44</v>
      </c>
      <c r="C426" s="56" t="s">
        <v>631</v>
      </c>
      <c r="D426" s="57" t="s">
        <v>632</v>
      </c>
      <c r="E426" s="58">
        <v>3300</v>
      </c>
    </row>
    <row r="427" spans="1:5" ht="48.95" hidden="1" customHeight="1" x14ac:dyDescent="0.2">
      <c r="A427" s="101" t="s">
        <v>0</v>
      </c>
      <c r="B427" s="102" t="s">
        <v>0</v>
      </c>
      <c r="C427" s="56" t="s">
        <v>637</v>
      </c>
      <c r="D427" s="57" t="s">
        <v>638</v>
      </c>
      <c r="E427" s="58">
        <v>700</v>
      </c>
    </row>
    <row r="428" spans="1:5" ht="64.5" hidden="1" customHeight="1" x14ac:dyDescent="0.2">
      <c r="A428" s="101" t="s">
        <v>0</v>
      </c>
      <c r="B428" s="102" t="s">
        <v>0</v>
      </c>
      <c r="C428" s="56" t="s">
        <v>639</v>
      </c>
      <c r="D428" s="57" t="s">
        <v>640</v>
      </c>
      <c r="E428" s="58">
        <v>380</v>
      </c>
    </row>
    <row r="429" spans="1:5" ht="64.5" hidden="1" customHeight="1" x14ac:dyDescent="0.2">
      <c r="A429" s="101" t="s">
        <v>0</v>
      </c>
      <c r="B429" s="102" t="s">
        <v>0</v>
      </c>
      <c r="C429" s="56" t="s">
        <v>765</v>
      </c>
      <c r="D429" s="57" t="s">
        <v>766</v>
      </c>
      <c r="E429" s="58">
        <v>50</v>
      </c>
    </row>
    <row r="430" spans="1:5" ht="64.5" hidden="1" customHeight="1" x14ac:dyDescent="0.2">
      <c r="A430" s="101" t="s">
        <v>0</v>
      </c>
      <c r="B430" s="102" t="s">
        <v>0</v>
      </c>
      <c r="C430" s="56" t="s">
        <v>681</v>
      </c>
      <c r="D430" s="57" t="s">
        <v>682</v>
      </c>
      <c r="E430" s="58">
        <v>3000</v>
      </c>
    </row>
    <row r="431" spans="1:5" ht="32.25" hidden="1" customHeight="1" x14ac:dyDescent="0.2">
      <c r="A431" s="101" t="s">
        <v>0</v>
      </c>
      <c r="B431" s="102" t="s">
        <v>0</v>
      </c>
      <c r="C431" s="56" t="s">
        <v>685</v>
      </c>
      <c r="D431" s="57" t="s">
        <v>686</v>
      </c>
      <c r="E431" s="58">
        <v>5</v>
      </c>
    </row>
    <row r="432" spans="1:5" ht="32.25" hidden="1" customHeight="1" x14ac:dyDescent="0.2">
      <c r="A432" s="101" t="s">
        <v>0</v>
      </c>
      <c r="B432" s="102" t="s">
        <v>0</v>
      </c>
      <c r="C432" s="56" t="s">
        <v>687</v>
      </c>
      <c r="D432" s="57" t="s">
        <v>688</v>
      </c>
      <c r="E432" s="58">
        <v>10</v>
      </c>
    </row>
    <row r="433" spans="1:5" ht="32.25" hidden="1" customHeight="1" x14ac:dyDescent="0.2">
      <c r="A433" s="101" t="s">
        <v>0</v>
      </c>
      <c r="B433" s="102" t="s">
        <v>0</v>
      </c>
      <c r="C433" s="56" t="s">
        <v>689</v>
      </c>
      <c r="D433" s="57" t="s">
        <v>690</v>
      </c>
      <c r="E433" s="58">
        <v>5</v>
      </c>
    </row>
    <row r="434" spans="1:5" ht="32.25" hidden="1" customHeight="1" x14ac:dyDescent="0.2">
      <c r="A434" s="101" t="s">
        <v>0</v>
      </c>
      <c r="B434" s="102" t="s">
        <v>0</v>
      </c>
      <c r="C434" s="56" t="s">
        <v>858</v>
      </c>
      <c r="D434" s="57" t="s">
        <v>859</v>
      </c>
      <c r="E434" s="58">
        <v>10</v>
      </c>
    </row>
    <row r="435" spans="1:5" ht="32.25" hidden="1" customHeight="1" x14ac:dyDescent="0.2">
      <c r="A435" s="101" t="s">
        <v>0</v>
      </c>
      <c r="B435" s="102" t="s">
        <v>0</v>
      </c>
      <c r="C435" s="56" t="s">
        <v>693</v>
      </c>
      <c r="D435" s="57" t="s">
        <v>694</v>
      </c>
      <c r="E435" s="58">
        <v>300</v>
      </c>
    </row>
    <row r="436" spans="1:5" ht="48.95" hidden="1" customHeight="1" x14ac:dyDescent="0.2">
      <c r="A436" s="101" t="s">
        <v>0</v>
      </c>
      <c r="B436" s="102" t="s">
        <v>0</v>
      </c>
      <c r="C436" s="56" t="s">
        <v>695</v>
      </c>
      <c r="D436" s="57" t="s">
        <v>696</v>
      </c>
      <c r="E436" s="58">
        <v>460</v>
      </c>
    </row>
    <row r="437" spans="1:5" ht="64.5" hidden="1" customHeight="1" x14ac:dyDescent="0.2">
      <c r="A437" s="101" t="s">
        <v>0</v>
      </c>
      <c r="B437" s="102" t="s">
        <v>0</v>
      </c>
      <c r="C437" s="56" t="s">
        <v>855</v>
      </c>
      <c r="D437" s="57" t="s">
        <v>856</v>
      </c>
      <c r="E437" s="58">
        <v>10</v>
      </c>
    </row>
    <row r="438" spans="1:5" ht="48.95" hidden="1" customHeight="1" x14ac:dyDescent="0.2">
      <c r="A438" s="101" t="s">
        <v>0</v>
      </c>
      <c r="B438" s="102" t="s">
        <v>0</v>
      </c>
      <c r="C438" s="56" t="s">
        <v>697</v>
      </c>
      <c r="D438" s="57" t="s">
        <v>698</v>
      </c>
      <c r="E438" s="58">
        <v>220</v>
      </c>
    </row>
    <row r="439" spans="1:5" s="60" customFormat="1" ht="15" hidden="1" customHeight="1" x14ac:dyDescent="0.2">
      <c r="A439" s="103" t="s">
        <v>860</v>
      </c>
      <c r="B439" s="103"/>
      <c r="C439" s="103"/>
      <c r="D439" s="103"/>
      <c r="E439" s="59">
        <v>8449.99</v>
      </c>
    </row>
    <row r="440" spans="1:5" ht="15" hidden="1" customHeight="1" x14ac:dyDescent="0.2">
      <c r="A440" s="101" t="s">
        <v>619</v>
      </c>
      <c r="B440" s="102" t="s">
        <v>45</v>
      </c>
      <c r="C440" s="56" t="s">
        <v>631</v>
      </c>
      <c r="D440" s="57" t="s">
        <v>632</v>
      </c>
      <c r="E440" s="58">
        <v>510</v>
      </c>
    </row>
    <row r="441" spans="1:5" ht="48.95" hidden="1" customHeight="1" x14ac:dyDescent="0.2">
      <c r="A441" s="101" t="s">
        <v>0</v>
      </c>
      <c r="B441" s="102" t="s">
        <v>0</v>
      </c>
      <c r="C441" s="56" t="s">
        <v>635</v>
      </c>
      <c r="D441" s="57" t="s">
        <v>636</v>
      </c>
      <c r="E441" s="58">
        <v>40</v>
      </c>
    </row>
    <row r="442" spans="1:5" ht="48.95" hidden="1" customHeight="1" x14ac:dyDescent="0.2">
      <c r="A442" s="101" t="s">
        <v>0</v>
      </c>
      <c r="B442" s="102" t="s">
        <v>0</v>
      </c>
      <c r="C442" s="56" t="s">
        <v>637</v>
      </c>
      <c r="D442" s="57" t="s">
        <v>638</v>
      </c>
      <c r="E442" s="58">
        <v>5</v>
      </c>
    </row>
    <row r="443" spans="1:5" ht="64.5" hidden="1" customHeight="1" x14ac:dyDescent="0.2">
      <c r="A443" s="101" t="s">
        <v>0</v>
      </c>
      <c r="B443" s="102" t="s">
        <v>0</v>
      </c>
      <c r="C443" s="56" t="s">
        <v>639</v>
      </c>
      <c r="D443" s="57" t="s">
        <v>640</v>
      </c>
      <c r="E443" s="58">
        <v>300</v>
      </c>
    </row>
    <row r="444" spans="1:5" ht="64.5" hidden="1" customHeight="1" x14ac:dyDescent="0.2">
      <c r="A444" s="101" t="s">
        <v>0</v>
      </c>
      <c r="B444" s="102" t="s">
        <v>0</v>
      </c>
      <c r="C444" s="56" t="s">
        <v>765</v>
      </c>
      <c r="D444" s="57" t="s">
        <v>766</v>
      </c>
      <c r="E444" s="58">
        <v>20</v>
      </c>
    </row>
    <row r="445" spans="1:5" ht="64.5" hidden="1" customHeight="1" x14ac:dyDescent="0.2">
      <c r="A445" s="101" t="s">
        <v>0</v>
      </c>
      <c r="B445" s="102" t="s">
        <v>0</v>
      </c>
      <c r="C445" s="56" t="s">
        <v>681</v>
      </c>
      <c r="D445" s="57" t="s">
        <v>682</v>
      </c>
      <c r="E445" s="58">
        <v>550</v>
      </c>
    </row>
    <row r="446" spans="1:5" ht="32.25" hidden="1" customHeight="1" x14ac:dyDescent="0.2">
      <c r="A446" s="101" t="s">
        <v>0</v>
      </c>
      <c r="B446" s="102" t="s">
        <v>0</v>
      </c>
      <c r="C446" s="56" t="s">
        <v>685</v>
      </c>
      <c r="D446" s="57" t="s">
        <v>686</v>
      </c>
      <c r="E446" s="58">
        <v>1</v>
      </c>
    </row>
    <row r="447" spans="1:5" ht="32.25" hidden="1" customHeight="1" x14ac:dyDescent="0.2">
      <c r="A447" s="101" t="s">
        <v>0</v>
      </c>
      <c r="B447" s="102" t="s">
        <v>0</v>
      </c>
      <c r="C447" s="56" t="s">
        <v>687</v>
      </c>
      <c r="D447" s="57" t="s">
        <v>688</v>
      </c>
      <c r="E447" s="58">
        <v>5</v>
      </c>
    </row>
    <row r="448" spans="1:5" ht="32.25" hidden="1" customHeight="1" x14ac:dyDescent="0.2">
      <c r="A448" s="101" t="s">
        <v>0</v>
      </c>
      <c r="B448" s="102" t="s">
        <v>0</v>
      </c>
      <c r="C448" s="56" t="s">
        <v>689</v>
      </c>
      <c r="D448" s="57" t="s">
        <v>690</v>
      </c>
      <c r="E448" s="58">
        <v>34</v>
      </c>
    </row>
    <row r="449" spans="1:5" ht="32.25" hidden="1" customHeight="1" x14ac:dyDescent="0.2">
      <c r="A449" s="101" t="s">
        <v>0</v>
      </c>
      <c r="B449" s="102" t="s">
        <v>0</v>
      </c>
      <c r="C449" s="56" t="s">
        <v>693</v>
      </c>
      <c r="D449" s="57" t="s">
        <v>694</v>
      </c>
      <c r="E449" s="58">
        <v>50</v>
      </c>
    </row>
    <row r="450" spans="1:5" ht="48.95" hidden="1" customHeight="1" x14ac:dyDescent="0.2">
      <c r="A450" s="101" t="s">
        <v>0</v>
      </c>
      <c r="B450" s="102" t="s">
        <v>0</v>
      </c>
      <c r="C450" s="56" t="s">
        <v>695</v>
      </c>
      <c r="D450" s="57" t="s">
        <v>696</v>
      </c>
      <c r="E450" s="58">
        <v>10</v>
      </c>
    </row>
    <row r="451" spans="1:5" ht="48.95" hidden="1" customHeight="1" x14ac:dyDescent="0.2">
      <c r="A451" s="101" t="s">
        <v>0</v>
      </c>
      <c r="B451" s="102" t="s">
        <v>0</v>
      </c>
      <c r="C451" s="56" t="s">
        <v>697</v>
      </c>
      <c r="D451" s="57" t="s">
        <v>698</v>
      </c>
      <c r="E451" s="58">
        <v>400</v>
      </c>
    </row>
    <row r="452" spans="1:5" s="60" customFormat="1" ht="15" hidden="1" customHeight="1" x14ac:dyDescent="0.2">
      <c r="A452" s="103" t="s">
        <v>861</v>
      </c>
      <c r="B452" s="103"/>
      <c r="C452" s="103"/>
      <c r="D452" s="103"/>
      <c r="E452" s="59">
        <v>1924.99</v>
      </c>
    </row>
    <row r="453" spans="1:5" ht="15" hidden="1" customHeight="1" x14ac:dyDescent="0.2">
      <c r="A453" s="101" t="s">
        <v>621</v>
      </c>
      <c r="B453" s="102" t="s">
        <v>46</v>
      </c>
      <c r="C453" s="56" t="s">
        <v>631</v>
      </c>
      <c r="D453" s="57" t="s">
        <v>632</v>
      </c>
      <c r="E453" s="58">
        <v>2188</v>
      </c>
    </row>
    <row r="454" spans="1:5" ht="15" hidden="1" customHeight="1" x14ac:dyDescent="0.2">
      <c r="A454" s="101" t="s">
        <v>0</v>
      </c>
      <c r="B454" s="102" t="s">
        <v>0</v>
      </c>
      <c r="C454" s="56" t="s">
        <v>633</v>
      </c>
      <c r="D454" s="57" t="s">
        <v>634</v>
      </c>
      <c r="E454" s="58">
        <v>100</v>
      </c>
    </row>
    <row r="455" spans="1:5" ht="15" hidden="1" customHeight="1" x14ac:dyDescent="0.2">
      <c r="A455" s="101" t="s">
        <v>0</v>
      </c>
      <c r="B455" s="102" t="s">
        <v>0</v>
      </c>
      <c r="C455" s="56" t="s">
        <v>635</v>
      </c>
      <c r="D455" s="57" t="s">
        <v>636</v>
      </c>
      <c r="E455" s="58">
        <v>266</v>
      </c>
    </row>
    <row r="456" spans="1:5" ht="48.95" hidden="1" customHeight="1" x14ac:dyDescent="0.2">
      <c r="A456" s="101" t="s">
        <v>0</v>
      </c>
      <c r="B456" s="102" t="s">
        <v>0</v>
      </c>
      <c r="C456" s="56" t="s">
        <v>637</v>
      </c>
      <c r="D456" s="57" t="s">
        <v>638</v>
      </c>
      <c r="E456" s="58">
        <v>1000</v>
      </c>
    </row>
    <row r="457" spans="1:5" ht="64.5" hidden="1" customHeight="1" x14ac:dyDescent="0.2">
      <c r="A457" s="101" t="s">
        <v>0</v>
      </c>
      <c r="B457" s="102" t="s">
        <v>0</v>
      </c>
      <c r="C457" s="56" t="s">
        <v>639</v>
      </c>
      <c r="D457" s="57" t="s">
        <v>640</v>
      </c>
      <c r="E457" s="58">
        <v>760</v>
      </c>
    </row>
    <row r="458" spans="1:5" ht="64.5" hidden="1" customHeight="1" x14ac:dyDescent="0.2">
      <c r="A458" s="101" t="s">
        <v>0</v>
      </c>
      <c r="B458" s="102" t="s">
        <v>0</v>
      </c>
      <c r="C458" s="56" t="s">
        <v>765</v>
      </c>
      <c r="D458" s="57" t="s">
        <v>766</v>
      </c>
      <c r="E458" s="58">
        <v>10</v>
      </c>
    </row>
    <row r="459" spans="1:5" ht="32.25" hidden="1" customHeight="1" x14ac:dyDescent="0.2">
      <c r="A459" s="101" t="s">
        <v>0</v>
      </c>
      <c r="B459" s="102" t="s">
        <v>0</v>
      </c>
      <c r="C459" s="56" t="s">
        <v>862</v>
      </c>
      <c r="D459" s="57" t="s">
        <v>863</v>
      </c>
      <c r="E459" s="58">
        <v>10</v>
      </c>
    </row>
    <row r="460" spans="1:5" ht="96.6" hidden="1" customHeight="1" x14ac:dyDescent="0.2">
      <c r="A460" s="101" t="s">
        <v>0</v>
      </c>
      <c r="B460" s="102" t="s">
        <v>0</v>
      </c>
      <c r="C460" s="56" t="s">
        <v>655</v>
      </c>
      <c r="D460" s="57" t="s">
        <v>656</v>
      </c>
      <c r="E460" s="58">
        <v>5</v>
      </c>
    </row>
    <row r="461" spans="1:5" ht="96.6" hidden="1" customHeight="1" x14ac:dyDescent="0.2">
      <c r="A461" s="101" t="s">
        <v>0</v>
      </c>
      <c r="B461" s="102" t="s">
        <v>0</v>
      </c>
      <c r="C461" s="56" t="s">
        <v>659</v>
      </c>
      <c r="D461" s="57" t="s">
        <v>660</v>
      </c>
      <c r="E461" s="58">
        <v>450</v>
      </c>
    </row>
    <row r="462" spans="1:5" ht="80.099999999999994" hidden="1" customHeight="1" x14ac:dyDescent="0.2">
      <c r="A462" s="101" t="s">
        <v>0</v>
      </c>
      <c r="B462" s="102" t="s">
        <v>0</v>
      </c>
      <c r="C462" s="56" t="s">
        <v>663</v>
      </c>
      <c r="D462" s="57" t="s">
        <v>664</v>
      </c>
      <c r="E462" s="58">
        <v>100</v>
      </c>
    </row>
    <row r="463" spans="1:5" ht="32.25" hidden="1" customHeight="1" x14ac:dyDescent="0.2">
      <c r="A463" s="101" t="s">
        <v>0</v>
      </c>
      <c r="B463" s="102" t="s">
        <v>0</v>
      </c>
      <c r="C463" s="56" t="s">
        <v>679</v>
      </c>
      <c r="D463" s="57" t="s">
        <v>680</v>
      </c>
      <c r="E463" s="58">
        <v>20</v>
      </c>
    </row>
    <row r="464" spans="1:5" ht="114" hidden="1" customHeight="1" x14ac:dyDescent="0.2">
      <c r="A464" s="101" t="s">
        <v>0</v>
      </c>
      <c r="B464" s="102" t="s">
        <v>0</v>
      </c>
      <c r="C464" s="56" t="s">
        <v>864</v>
      </c>
      <c r="D464" s="57" t="s">
        <v>865</v>
      </c>
      <c r="E464" s="58">
        <v>10</v>
      </c>
    </row>
    <row r="465" spans="1:5" ht="64.5" hidden="1" customHeight="1" x14ac:dyDescent="0.2">
      <c r="A465" s="101" t="s">
        <v>0</v>
      </c>
      <c r="B465" s="102" t="s">
        <v>0</v>
      </c>
      <c r="C465" s="56" t="s">
        <v>681</v>
      </c>
      <c r="D465" s="57" t="s">
        <v>682</v>
      </c>
      <c r="E465" s="58">
        <v>2300</v>
      </c>
    </row>
    <row r="466" spans="1:5" ht="64.5" hidden="1" customHeight="1" x14ac:dyDescent="0.2">
      <c r="A466" s="101" t="s">
        <v>0</v>
      </c>
      <c r="B466" s="102" t="s">
        <v>0</v>
      </c>
      <c r="C466" s="56" t="s">
        <v>683</v>
      </c>
      <c r="D466" s="57" t="s">
        <v>684</v>
      </c>
      <c r="E466" s="58">
        <v>80</v>
      </c>
    </row>
    <row r="467" spans="1:5" ht="32.25" hidden="1" customHeight="1" x14ac:dyDescent="0.2">
      <c r="A467" s="101" t="s">
        <v>0</v>
      </c>
      <c r="B467" s="102" t="s">
        <v>0</v>
      </c>
      <c r="C467" s="56" t="s">
        <v>685</v>
      </c>
      <c r="D467" s="57" t="s">
        <v>686</v>
      </c>
      <c r="E467" s="58">
        <v>54</v>
      </c>
    </row>
    <row r="468" spans="1:5" ht="32.25" hidden="1" customHeight="1" x14ac:dyDescent="0.2">
      <c r="A468" s="101" t="s">
        <v>0</v>
      </c>
      <c r="B468" s="102" t="s">
        <v>0</v>
      </c>
      <c r="C468" s="56" t="s">
        <v>687</v>
      </c>
      <c r="D468" s="57" t="s">
        <v>688</v>
      </c>
      <c r="E468" s="58">
        <v>25</v>
      </c>
    </row>
    <row r="469" spans="1:5" ht="48.95" hidden="1" customHeight="1" x14ac:dyDescent="0.2">
      <c r="A469" s="101" t="s">
        <v>0</v>
      </c>
      <c r="B469" s="102" t="s">
        <v>0</v>
      </c>
      <c r="C469" s="56" t="s">
        <v>691</v>
      </c>
      <c r="D469" s="57" t="s">
        <v>692</v>
      </c>
      <c r="E469" s="58">
        <v>10</v>
      </c>
    </row>
    <row r="470" spans="1:5" ht="32.25" hidden="1" customHeight="1" x14ac:dyDescent="0.2">
      <c r="A470" s="101" t="s">
        <v>0</v>
      </c>
      <c r="B470" s="102" t="s">
        <v>0</v>
      </c>
      <c r="C470" s="56" t="s">
        <v>693</v>
      </c>
      <c r="D470" s="57" t="s">
        <v>694</v>
      </c>
      <c r="E470" s="58">
        <v>500</v>
      </c>
    </row>
    <row r="471" spans="1:5" ht="48.95" hidden="1" customHeight="1" x14ac:dyDescent="0.2">
      <c r="A471" s="101" t="s">
        <v>0</v>
      </c>
      <c r="B471" s="102" t="s">
        <v>0</v>
      </c>
      <c r="C471" s="56" t="s">
        <v>695</v>
      </c>
      <c r="D471" s="57" t="s">
        <v>696</v>
      </c>
      <c r="E471" s="58">
        <v>800</v>
      </c>
    </row>
    <row r="472" spans="1:5" ht="64.5" hidden="1" customHeight="1" x14ac:dyDescent="0.2">
      <c r="A472" s="101" t="s">
        <v>0</v>
      </c>
      <c r="B472" s="102" t="s">
        <v>0</v>
      </c>
      <c r="C472" s="56" t="s">
        <v>855</v>
      </c>
      <c r="D472" s="57" t="s">
        <v>856</v>
      </c>
      <c r="E472" s="58">
        <v>50</v>
      </c>
    </row>
    <row r="473" spans="1:5" ht="48.95" hidden="1" customHeight="1" x14ac:dyDescent="0.2">
      <c r="A473" s="101" t="s">
        <v>0</v>
      </c>
      <c r="B473" s="102" t="s">
        <v>0</v>
      </c>
      <c r="C473" s="56" t="s">
        <v>697</v>
      </c>
      <c r="D473" s="57" t="s">
        <v>698</v>
      </c>
      <c r="E473" s="58">
        <v>450</v>
      </c>
    </row>
    <row r="474" spans="1:5" s="60" customFormat="1" ht="15" hidden="1" customHeight="1" x14ac:dyDescent="0.2">
      <c r="A474" s="103" t="s">
        <v>866</v>
      </c>
      <c r="B474" s="103"/>
      <c r="C474" s="103"/>
      <c r="D474" s="103"/>
      <c r="E474" s="59">
        <v>9187.99</v>
      </c>
    </row>
    <row r="475" spans="1:5" ht="15" hidden="1" customHeight="1" x14ac:dyDescent="0.2">
      <c r="A475" s="101" t="s">
        <v>867</v>
      </c>
      <c r="B475" s="102" t="s">
        <v>47</v>
      </c>
      <c r="C475" s="56" t="s">
        <v>631</v>
      </c>
      <c r="D475" s="57" t="s">
        <v>632</v>
      </c>
      <c r="E475" s="58">
        <v>1032</v>
      </c>
    </row>
    <row r="476" spans="1:5" ht="48.95" hidden="1" customHeight="1" x14ac:dyDescent="0.2">
      <c r="A476" s="101" t="s">
        <v>0</v>
      </c>
      <c r="B476" s="102" t="s">
        <v>0</v>
      </c>
      <c r="C476" s="56" t="s">
        <v>637</v>
      </c>
      <c r="D476" s="57" t="s">
        <v>638</v>
      </c>
      <c r="E476" s="58">
        <v>520</v>
      </c>
    </row>
    <row r="477" spans="1:5" ht="64.5" hidden="1" customHeight="1" x14ac:dyDescent="0.2">
      <c r="A477" s="101" t="s">
        <v>0</v>
      </c>
      <c r="B477" s="102" t="s">
        <v>0</v>
      </c>
      <c r="C477" s="56" t="s">
        <v>639</v>
      </c>
      <c r="D477" s="57" t="s">
        <v>640</v>
      </c>
      <c r="E477" s="58">
        <v>280</v>
      </c>
    </row>
    <row r="478" spans="1:5" ht="64.5" hidden="1" customHeight="1" x14ac:dyDescent="0.2">
      <c r="A478" s="101" t="s">
        <v>0</v>
      </c>
      <c r="B478" s="102" t="s">
        <v>0</v>
      </c>
      <c r="C478" s="56" t="s">
        <v>765</v>
      </c>
      <c r="D478" s="57" t="s">
        <v>766</v>
      </c>
      <c r="E478" s="58">
        <v>50</v>
      </c>
    </row>
    <row r="479" spans="1:5" ht="96.6" hidden="1" customHeight="1" x14ac:dyDescent="0.2">
      <c r="A479" s="101" t="s">
        <v>0</v>
      </c>
      <c r="B479" s="102" t="s">
        <v>0</v>
      </c>
      <c r="C479" s="56" t="s">
        <v>659</v>
      </c>
      <c r="D479" s="57" t="s">
        <v>660</v>
      </c>
      <c r="E479" s="58">
        <v>95</v>
      </c>
    </row>
    <row r="480" spans="1:5" ht="80.099999999999994" hidden="1" customHeight="1" x14ac:dyDescent="0.2">
      <c r="A480" s="101" t="s">
        <v>0</v>
      </c>
      <c r="B480" s="102" t="s">
        <v>0</v>
      </c>
      <c r="C480" s="56" t="s">
        <v>663</v>
      </c>
      <c r="D480" s="57" t="s">
        <v>664</v>
      </c>
      <c r="E480" s="58">
        <v>1000</v>
      </c>
    </row>
    <row r="481" spans="1:5" ht="64.5" hidden="1" customHeight="1" x14ac:dyDescent="0.2">
      <c r="A481" s="101" t="s">
        <v>0</v>
      </c>
      <c r="B481" s="102" t="s">
        <v>0</v>
      </c>
      <c r="C481" s="56" t="s">
        <v>681</v>
      </c>
      <c r="D481" s="57" t="s">
        <v>682</v>
      </c>
      <c r="E481" s="58">
        <v>650</v>
      </c>
    </row>
    <row r="482" spans="1:5" ht="32.25" hidden="1" customHeight="1" x14ac:dyDescent="0.2">
      <c r="A482" s="101" t="s">
        <v>0</v>
      </c>
      <c r="B482" s="102" t="s">
        <v>0</v>
      </c>
      <c r="C482" s="56" t="s">
        <v>693</v>
      </c>
      <c r="D482" s="57" t="s">
        <v>694</v>
      </c>
      <c r="E482" s="58">
        <v>500</v>
      </c>
    </row>
    <row r="483" spans="1:5" ht="48.95" hidden="1" customHeight="1" x14ac:dyDescent="0.2">
      <c r="A483" s="101" t="s">
        <v>0</v>
      </c>
      <c r="B483" s="102" t="s">
        <v>0</v>
      </c>
      <c r="C483" s="56" t="s">
        <v>695</v>
      </c>
      <c r="D483" s="57" t="s">
        <v>696</v>
      </c>
      <c r="E483" s="58">
        <v>580</v>
      </c>
    </row>
    <row r="484" spans="1:5" ht="48.95" hidden="1" customHeight="1" x14ac:dyDescent="0.2">
      <c r="A484" s="101" t="s">
        <v>0</v>
      </c>
      <c r="B484" s="102" t="s">
        <v>0</v>
      </c>
      <c r="C484" s="56" t="s">
        <v>697</v>
      </c>
      <c r="D484" s="57" t="s">
        <v>698</v>
      </c>
      <c r="E484" s="58">
        <v>135</v>
      </c>
    </row>
    <row r="485" spans="1:5" s="60" customFormat="1" ht="15" hidden="1" customHeight="1" x14ac:dyDescent="0.2">
      <c r="A485" s="103" t="s">
        <v>868</v>
      </c>
      <c r="B485" s="103"/>
      <c r="C485" s="103"/>
      <c r="D485" s="103"/>
      <c r="E485" s="59">
        <v>4842</v>
      </c>
    </row>
    <row r="486" spans="1:5" ht="15" hidden="1" customHeight="1" x14ac:dyDescent="0.2">
      <c r="A486" s="101" t="s">
        <v>623</v>
      </c>
      <c r="B486" s="102" t="s">
        <v>48</v>
      </c>
      <c r="C486" s="56" t="s">
        <v>631</v>
      </c>
      <c r="D486" s="57" t="s">
        <v>632</v>
      </c>
      <c r="E486" s="58">
        <v>1000</v>
      </c>
    </row>
    <row r="487" spans="1:5" ht="48.95" hidden="1" customHeight="1" x14ac:dyDescent="0.2">
      <c r="A487" s="101" t="s">
        <v>0</v>
      </c>
      <c r="B487" s="102" t="s">
        <v>0</v>
      </c>
      <c r="C487" s="56" t="s">
        <v>637</v>
      </c>
      <c r="D487" s="57" t="s">
        <v>638</v>
      </c>
      <c r="E487" s="58">
        <v>410</v>
      </c>
    </row>
    <row r="488" spans="1:5" ht="64.5" hidden="1" customHeight="1" x14ac:dyDescent="0.2">
      <c r="A488" s="101" t="s">
        <v>0</v>
      </c>
      <c r="B488" s="102" t="s">
        <v>0</v>
      </c>
      <c r="C488" s="56" t="s">
        <v>639</v>
      </c>
      <c r="D488" s="57" t="s">
        <v>640</v>
      </c>
      <c r="E488" s="58">
        <v>650</v>
      </c>
    </row>
    <row r="489" spans="1:5" ht="64.5" hidden="1" customHeight="1" x14ac:dyDescent="0.2">
      <c r="A489" s="101" t="s">
        <v>0</v>
      </c>
      <c r="B489" s="102" t="s">
        <v>0</v>
      </c>
      <c r="C489" s="56" t="s">
        <v>765</v>
      </c>
      <c r="D489" s="57" t="s">
        <v>766</v>
      </c>
      <c r="E489" s="58">
        <v>50</v>
      </c>
    </row>
    <row r="490" spans="1:5" ht="64.5" hidden="1" customHeight="1" x14ac:dyDescent="0.2">
      <c r="A490" s="101" t="s">
        <v>0</v>
      </c>
      <c r="B490" s="102" t="s">
        <v>0</v>
      </c>
      <c r="C490" s="56" t="s">
        <v>681</v>
      </c>
      <c r="D490" s="57" t="s">
        <v>682</v>
      </c>
      <c r="E490" s="58">
        <v>825</v>
      </c>
    </row>
    <row r="491" spans="1:5" ht="32.25" hidden="1" customHeight="1" x14ac:dyDescent="0.2">
      <c r="A491" s="101" t="s">
        <v>0</v>
      </c>
      <c r="B491" s="102" t="s">
        <v>0</v>
      </c>
      <c r="C491" s="56" t="s">
        <v>687</v>
      </c>
      <c r="D491" s="57" t="s">
        <v>688</v>
      </c>
      <c r="E491" s="58">
        <v>5</v>
      </c>
    </row>
    <row r="492" spans="1:5" ht="32.25" hidden="1" customHeight="1" x14ac:dyDescent="0.2">
      <c r="A492" s="101" t="s">
        <v>0</v>
      </c>
      <c r="B492" s="102" t="s">
        <v>0</v>
      </c>
      <c r="C492" s="56" t="s">
        <v>689</v>
      </c>
      <c r="D492" s="57" t="s">
        <v>690</v>
      </c>
      <c r="E492" s="58">
        <v>100</v>
      </c>
    </row>
    <row r="493" spans="1:5" ht="32.25" hidden="1" customHeight="1" x14ac:dyDescent="0.2">
      <c r="A493" s="101" t="s">
        <v>0</v>
      </c>
      <c r="B493" s="102" t="s">
        <v>0</v>
      </c>
      <c r="C493" s="56" t="s">
        <v>693</v>
      </c>
      <c r="D493" s="57" t="s">
        <v>694</v>
      </c>
      <c r="E493" s="58">
        <v>100</v>
      </c>
    </row>
    <row r="494" spans="1:5" ht="48.95" hidden="1" customHeight="1" x14ac:dyDescent="0.2">
      <c r="A494" s="101" t="s">
        <v>0</v>
      </c>
      <c r="B494" s="102" t="s">
        <v>0</v>
      </c>
      <c r="C494" s="56" t="s">
        <v>695</v>
      </c>
      <c r="D494" s="57" t="s">
        <v>696</v>
      </c>
      <c r="E494" s="58">
        <v>350</v>
      </c>
    </row>
    <row r="495" spans="1:5" s="60" customFormat="1" ht="15" hidden="1" customHeight="1" x14ac:dyDescent="0.2">
      <c r="A495" s="103" t="s">
        <v>869</v>
      </c>
      <c r="B495" s="103"/>
      <c r="C495" s="103"/>
      <c r="D495" s="103"/>
      <c r="E495" s="59">
        <v>3489.99</v>
      </c>
    </row>
    <row r="496" spans="1:5" ht="15" hidden="1" customHeight="1" x14ac:dyDescent="0.2">
      <c r="A496" s="101" t="s">
        <v>625</v>
      </c>
      <c r="B496" s="102" t="s">
        <v>49</v>
      </c>
      <c r="C496" s="56" t="s">
        <v>631</v>
      </c>
      <c r="D496" s="57" t="s">
        <v>632</v>
      </c>
      <c r="E496" s="58">
        <v>800</v>
      </c>
    </row>
    <row r="497" spans="1:5" ht="64.5" hidden="1" customHeight="1" x14ac:dyDescent="0.2">
      <c r="A497" s="101" t="s">
        <v>0</v>
      </c>
      <c r="B497" s="102" t="s">
        <v>0</v>
      </c>
      <c r="C497" s="56" t="s">
        <v>681</v>
      </c>
      <c r="D497" s="57" t="s">
        <v>682</v>
      </c>
      <c r="E497" s="58">
        <v>10</v>
      </c>
    </row>
    <row r="498" spans="1:5" ht="32.25" hidden="1" customHeight="1" x14ac:dyDescent="0.2">
      <c r="A498" s="101" t="s">
        <v>0</v>
      </c>
      <c r="B498" s="102" t="s">
        <v>0</v>
      </c>
      <c r="C498" s="56" t="s">
        <v>685</v>
      </c>
      <c r="D498" s="57" t="s">
        <v>686</v>
      </c>
      <c r="E498" s="58">
        <v>10</v>
      </c>
    </row>
    <row r="499" spans="1:5" ht="32.25" hidden="1" customHeight="1" x14ac:dyDescent="0.2">
      <c r="A499" s="101" t="s">
        <v>0</v>
      </c>
      <c r="B499" s="102" t="s">
        <v>0</v>
      </c>
      <c r="C499" s="56" t="s">
        <v>687</v>
      </c>
      <c r="D499" s="57" t="s">
        <v>688</v>
      </c>
      <c r="E499" s="58">
        <v>5</v>
      </c>
    </row>
    <row r="500" spans="1:5" ht="32.25" hidden="1" customHeight="1" x14ac:dyDescent="0.2">
      <c r="A500" s="101" t="s">
        <v>0</v>
      </c>
      <c r="B500" s="102" t="s">
        <v>0</v>
      </c>
      <c r="C500" s="56" t="s">
        <v>689</v>
      </c>
      <c r="D500" s="57" t="s">
        <v>690</v>
      </c>
      <c r="E500" s="58">
        <v>100</v>
      </c>
    </row>
    <row r="501" spans="1:5" ht="32.25" hidden="1" customHeight="1" x14ac:dyDescent="0.2">
      <c r="A501" s="101" t="s">
        <v>0</v>
      </c>
      <c r="B501" s="102" t="s">
        <v>0</v>
      </c>
      <c r="C501" s="56" t="s">
        <v>693</v>
      </c>
      <c r="D501" s="57" t="s">
        <v>694</v>
      </c>
      <c r="E501" s="58">
        <v>200</v>
      </c>
    </row>
    <row r="502" spans="1:5" ht="48.95" hidden="1" customHeight="1" x14ac:dyDescent="0.2">
      <c r="A502" s="101" t="s">
        <v>0</v>
      </c>
      <c r="B502" s="102" t="s">
        <v>0</v>
      </c>
      <c r="C502" s="56" t="s">
        <v>695</v>
      </c>
      <c r="D502" s="57" t="s">
        <v>696</v>
      </c>
      <c r="E502" s="58">
        <v>600</v>
      </c>
    </row>
    <row r="503" spans="1:5" ht="48.95" hidden="1" customHeight="1" x14ac:dyDescent="0.2">
      <c r="A503" s="101" t="s">
        <v>0</v>
      </c>
      <c r="B503" s="102" t="s">
        <v>0</v>
      </c>
      <c r="C503" s="56" t="s">
        <v>697</v>
      </c>
      <c r="D503" s="57" t="s">
        <v>698</v>
      </c>
      <c r="E503" s="58">
        <v>265</v>
      </c>
    </row>
    <row r="504" spans="1:5" s="60" customFormat="1" ht="15" hidden="1" customHeight="1" x14ac:dyDescent="0.2">
      <c r="A504" s="103" t="s">
        <v>870</v>
      </c>
      <c r="B504" s="103"/>
      <c r="C504" s="103"/>
      <c r="D504" s="103"/>
      <c r="E504" s="59">
        <v>1990</v>
      </c>
    </row>
    <row r="505" spans="1:5" ht="112.35" hidden="1" customHeight="1" x14ac:dyDescent="0.2">
      <c r="A505" s="101" t="s">
        <v>871</v>
      </c>
      <c r="B505" s="102" t="s">
        <v>31</v>
      </c>
      <c r="C505" s="56" t="s">
        <v>872</v>
      </c>
      <c r="D505" s="57" t="s">
        <v>873</v>
      </c>
      <c r="E505" s="58">
        <v>205</v>
      </c>
    </row>
    <row r="506" spans="1:5" ht="96.6" hidden="1" customHeight="1" x14ac:dyDescent="0.2">
      <c r="A506" s="101" t="s">
        <v>0</v>
      </c>
      <c r="B506" s="102" t="s">
        <v>0</v>
      </c>
      <c r="C506" s="56" t="s">
        <v>874</v>
      </c>
      <c r="D506" s="57" t="s">
        <v>875</v>
      </c>
      <c r="E506" s="58">
        <v>2140</v>
      </c>
    </row>
    <row r="507" spans="1:5" ht="64.5" hidden="1" customHeight="1" x14ac:dyDescent="0.2">
      <c r="A507" s="101" t="s">
        <v>0</v>
      </c>
      <c r="B507" s="102" t="s">
        <v>0</v>
      </c>
      <c r="C507" s="56" t="s">
        <v>876</v>
      </c>
      <c r="D507" s="57" t="s">
        <v>877</v>
      </c>
      <c r="E507" s="58">
        <v>500</v>
      </c>
    </row>
    <row r="508" spans="1:5" s="60" customFormat="1" ht="15" hidden="1" customHeight="1" x14ac:dyDescent="0.2">
      <c r="A508" s="103" t="s">
        <v>878</v>
      </c>
      <c r="B508" s="103"/>
      <c r="C508" s="103"/>
      <c r="D508" s="103"/>
      <c r="E508" s="59">
        <v>2845</v>
      </c>
    </row>
    <row r="509" spans="1:5" ht="48.95" hidden="1" customHeight="1" x14ac:dyDescent="0.2">
      <c r="A509" s="101" t="s">
        <v>879</v>
      </c>
      <c r="B509" s="102" t="s">
        <v>22</v>
      </c>
      <c r="C509" s="56" t="s">
        <v>637</v>
      </c>
      <c r="D509" s="57" t="s">
        <v>638</v>
      </c>
      <c r="E509" s="58">
        <v>30</v>
      </c>
    </row>
    <row r="510" spans="1:5" ht="64.5" hidden="1" customHeight="1" x14ac:dyDescent="0.2">
      <c r="A510" s="101" t="s">
        <v>0</v>
      </c>
      <c r="B510" s="102" t="s">
        <v>0</v>
      </c>
      <c r="C510" s="56" t="s">
        <v>639</v>
      </c>
      <c r="D510" s="57" t="s">
        <v>640</v>
      </c>
      <c r="E510" s="58">
        <v>60</v>
      </c>
    </row>
    <row r="511" spans="1:5" ht="64.5" hidden="1" customHeight="1" x14ac:dyDescent="0.2">
      <c r="A511" s="101" t="s">
        <v>0</v>
      </c>
      <c r="B511" s="102" t="s">
        <v>0</v>
      </c>
      <c r="C511" s="56" t="s">
        <v>681</v>
      </c>
      <c r="D511" s="57" t="s">
        <v>682</v>
      </c>
      <c r="E511" s="58">
        <v>1</v>
      </c>
    </row>
    <row r="512" spans="1:5" ht="64.5" hidden="1" customHeight="1" x14ac:dyDescent="0.2">
      <c r="A512" s="101" t="s">
        <v>0</v>
      </c>
      <c r="B512" s="102" t="s">
        <v>0</v>
      </c>
      <c r="C512" s="56" t="s">
        <v>683</v>
      </c>
      <c r="D512" s="57" t="s">
        <v>684</v>
      </c>
      <c r="E512" s="58">
        <v>100</v>
      </c>
    </row>
    <row r="513" spans="1:5" ht="32.25" hidden="1" customHeight="1" x14ac:dyDescent="0.2">
      <c r="A513" s="101" t="s">
        <v>0</v>
      </c>
      <c r="B513" s="102" t="s">
        <v>0</v>
      </c>
      <c r="C513" s="56" t="s">
        <v>685</v>
      </c>
      <c r="D513" s="57" t="s">
        <v>686</v>
      </c>
      <c r="E513" s="58">
        <v>1</v>
      </c>
    </row>
    <row r="514" spans="1:5" ht="32.25" hidden="1" customHeight="1" x14ac:dyDescent="0.2">
      <c r="A514" s="101" t="s">
        <v>0</v>
      </c>
      <c r="B514" s="102" t="s">
        <v>0</v>
      </c>
      <c r="C514" s="56" t="s">
        <v>693</v>
      </c>
      <c r="D514" s="57" t="s">
        <v>694</v>
      </c>
      <c r="E514" s="58">
        <v>50</v>
      </c>
    </row>
    <row r="515" spans="1:5" ht="48.95" hidden="1" customHeight="1" x14ac:dyDescent="0.2">
      <c r="A515" s="101" t="s">
        <v>0</v>
      </c>
      <c r="B515" s="102" t="s">
        <v>0</v>
      </c>
      <c r="C515" s="56" t="s">
        <v>695</v>
      </c>
      <c r="D515" s="57" t="s">
        <v>696</v>
      </c>
      <c r="E515" s="58">
        <v>50</v>
      </c>
    </row>
    <row r="516" spans="1:5" ht="48.95" hidden="1" customHeight="1" x14ac:dyDescent="0.2">
      <c r="A516" s="101" t="s">
        <v>0</v>
      </c>
      <c r="B516" s="102" t="s">
        <v>0</v>
      </c>
      <c r="C516" s="56" t="s">
        <v>697</v>
      </c>
      <c r="D516" s="57" t="s">
        <v>698</v>
      </c>
      <c r="E516" s="58">
        <v>5</v>
      </c>
    </row>
    <row r="517" spans="1:5" s="60" customFormat="1" ht="15" hidden="1" customHeight="1" x14ac:dyDescent="0.2">
      <c r="A517" s="103" t="s">
        <v>880</v>
      </c>
      <c r="B517" s="103"/>
      <c r="C517" s="103"/>
      <c r="D517" s="103"/>
      <c r="E517" s="59">
        <v>297</v>
      </c>
    </row>
    <row r="518" spans="1:5" ht="15" hidden="1" customHeight="1" x14ac:dyDescent="0.2">
      <c r="A518" s="101" t="s">
        <v>627</v>
      </c>
      <c r="B518" s="102" t="s">
        <v>50</v>
      </c>
      <c r="C518" s="56" t="s">
        <v>631</v>
      </c>
      <c r="D518" s="57" t="s">
        <v>632</v>
      </c>
      <c r="E518" s="58">
        <v>1726</v>
      </c>
    </row>
    <row r="519" spans="1:5" ht="15" hidden="1" customHeight="1" x14ac:dyDescent="0.2">
      <c r="A519" s="101" t="s">
        <v>0</v>
      </c>
      <c r="B519" s="102" t="s">
        <v>0</v>
      </c>
      <c r="C519" s="56" t="s">
        <v>633</v>
      </c>
      <c r="D519" s="57" t="s">
        <v>634</v>
      </c>
      <c r="E519" s="58">
        <v>53</v>
      </c>
    </row>
    <row r="520" spans="1:5" ht="15" hidden="1" customHeight="1" x14ac:dyDescent="0.2">
      <c r="A520" s="101" t="s">
        <v>0</v>
      </c>
      <c r="B520" s="102" t="s">
        <v>0</v>
      </c>
      <c r="C520" s="56" t="s">
        <v>635</v>
      </c>
      <c r="D520" s="57" t="s">
        <v>636</v>
      </c>
      <c r="E520" s="58">
        <v>50</v>
      </c>
    </row>
    <row r="521" spans="1:5" ht="48.95" hidden="1" customHeight="1" x14ac:dyDescent="0.2">
      <c r="A521" s="101" t="s">
        <v>0</v>
      </c>
      <c r="B521" s="102" t="s">
        <v>0</v>
      </c>
      <c r="C521" s="56" t="s">
        <v>637</v>
      </c>
      <c r="D521" s="57" t="s">
        <v>638</v>
      </c>
      <c r="E521" s="58">
        <v>360</v>
      </c>
    </row>
    <row r="522" spans="1:5" ht="64.5" hidden="1" customHeight="1" x14ac:dyDescent="0.2">
      <c r="A522" s="101" t="s">
        <v>0</v>
      </c>
      <c r="B522" s="102" t="s">
        <v>0</v>
      </c>
      <c r="C522" s="56" t="s">
        <v>639</v>
      </c>
      <c r="D522" s="57" t="s">
        <v>640</v>
      </c>
      <c r="E522" s="58">
        <v>150</v>
      </c>
    </row>
    <row r="523" spans="1:5" ht="80.099999999999994" hidden="1" customHeight="1" x14ac:dyDescent="0.2">
      <c r="A523" s="101" t="s">
        <v>0</v>
      </c>
      <c r="B523" s="102" t="s">
        <v>0</v>
      </c>
      <c r="C523" s="56" t="s">
        <v>671</v>
      </c>
      <c r="D523" s="57" t="s">
        <v>672</v>
      </c>
      <c r="E523" s="58">
        <v>100</v>
      </c>
    </row>
    <row r="524" spans="1:5" ht="80.099999999999994" hidden="1" customHeight="1" x14ac:dyDescent="0.2">
      <c r="A524" s="101" t="s">
        <v>0</v>
      </c>
      <c r="B524" s="102" t="s">
        <v>0</v>
      </c>
      <c r="C524" s="56" t="s">
        <v>735</v>
      </c>
      <c r="D524" s="57" t="s">
        <v>736</v>
      </c>
      <c r="E524" s="58">
        <v>4</v>
      </c>
    </row>
    <row r="525" spans="1:5" ht="64.5" hidden="1" customHeight="1" x14ac:dyDescent="0.2">
      <c r="A525" s="101" t="s">
        <v>0</v>
      </c>
      <c r="B525" s="102" t="s">
        <v>0</v>
      </c>
      <c r="C525" s="56" t="s">
        <v>677</v>
      </c>
      <c r="D525" s="57" t="s">
        <v>678</v>
      </c>
      <c r="E525" s="58">
        <v>2500</v>
      </c>
    </row>
    <row r="526" spans="1:5" ht="32.25" hidden="1" customHeight="1" x14ac:dyDescent="0.2">
      <c r="A526" s="101" t="s">
        <v>0</v>
      </c>
      <c r="B526" s="102" t="s">
        <v>0</v>
      </c>
      <c r="C526" s="56" t="s">
        <v>679</v>
      </c>
      <c r="D526" s="57" t="s">
        <v>680</v>
      </c>
      <c r="E526" s="58">
        <v>1</v>
      </c>
    </row>
    <row r="527" spans="1:5" ht="64.5" hidden="1" customHeight="1" x14ac:dyDescent="0.2">
      <c r="A527" s="101" t="s">
        <v>0</v>
      </c>
      <c r="B527" s="102" t="s">
        <v>0</v>
      </c>
      <c r="C527" s="56" t="s">
        <v>681</v>
      </c>
      <c r="D527" s="57" t="s">
        <v>682</v>
      </c>
      <c r="E527" s="58">
        <v>490</v>
      </c>
    </row>
    <row r="528" spans="1:5" ht="32.25" hidden="1" customHeight="1" x14ac:dyDescent="0.2">
      <c r="A528" s="101" t="s">
        <v>0</v>
      </c>
      <c r="B528" s="102" t="s">
        <v>0</v>
      </c>
      <c r="C528" s="56" t="s">
        <v>689</v>
      </c>
      <c r="D528" s="57" t="s">
        <v>690</v>
      </c>
      <c r="E528" s="58">
        <v>2</v>
      </c>
    </row>
    <row r="529" spans="1:5" ht="32.25" hidden="1" customHeight="1" x14ac:dyDescent="0.2">
      <c r="A529" s="101" t="s">
        <v>0</v>
      </c>
      <c r="B529" s="102" t="s">
        <v>0</v>
      </c>
      <c r="C529" s="56" t="s">
        <v>693</v>
      </c>
      <c r="D529" s="57" t="s">
        <v>694</v>
      </c>
      <c r="E529" s="58">
        <v>100</v>
      </c>
    </row>
    <row r="530" spans="1:5" ht="48.95" hidden="1" customHeight="1" x14ac:dyDescent="0.2">
      <c r="A530" s="101" t="s">
        <v>0</v>
      </c>
      <c r="B530" s="102" t="s">
        <v>0</v>
      </c>
      <c r="C530" s="56" t="s">
        <v>695</v>
      </c>
      <c r="D530" s="57" t="s">
        <v>696</v>
      </c>
      <c r="E530" s="58">
        <v>50</v>
      </c>
    </row>
    <row r="531" spans="1:5" ht="48.95" hidden="1" customHeight="1" x14ac:dyDescent="0.2">
      <c r="A531" s="101" t="s">
        <v>0</v>
      </c>
      <c r="B531" s="102" t="s">
        <v>0</v>
      </c>
      <c r="C531" s="56" t="s">
        <v>697</v>
      </c>
      <c r="D531" s="57" t="s">
        <v>698</v>
      </c>
      <c r="E531" s="58">
        <v>90</v>
      </c>
    </row>
    <row r="532" spans="1:5" s="60" customFormat="1" ht="15" hidden="1" customHeight="1" x14ac:dyDescent="0.2">
      <c r="A532" s="103" t="s">
        <v>881</v>
      </c>
      <c r="B532" s="103"/>
      <c r="C532" s="103"/>
      <c r="D532" s="103"/>
      <c r="E532" s="59">
        <v>5676</v>
      </c>
    </row>
    <row r="533" spans="1:5" ht="64.5" hidden="1" customHeight="1" x14ac:dyDescent="0.2">
      <c r="A533" s="101" t="s">
        <v>882</v>
      </c>
      <c r="B533" s="102" t="s">
        <v>23</v>
      </c>
      <c r="C533" s="56" t="s">
        <v>639</v>
      </c>
      <c r="D533" s="57" t="s">
        <v>640</v>
      </c>
      <c r="E533" s="58">
        <v>1500</v>
      </c>
    </row>
    <row r="534" spans="1:5" ht="48.95" hidden="1" customHeight="1" x14ac:dyDescent="0.2">
      <c r="A534" s="101" t="s">
        <v>0</v>
      </c>
      <c r="B534" s="102" t="s">
        <v>0</v>
      </c>
      <c r="C534" s="56" t="s">
        <v>771</v>
      </c>
      <c r="D534" s="57" t="s">
        <v>772</v>
      </c>
      <c r="E534" s="58">
        <v>2</v>
      </c>
    </row>
    <row r="535" spans="1:5" ht="64.5" hidden="1" customHeight="1" x14ac:dyDescent="0.2">
      <c r="A535" s="101" t="s">
        <v>0</v>
      </c>
      <c r="B535" s="102" t="s">
        <v>0</v>
      </c>
      <c r="C535" s="56" t="s">
        <v>681</v>
      </c>
      <c r="D535" s="57" t="s">
        <v>682</v>
      </c>
      <c r="E535" s="58">
        <v>3020</v>
      </c>
    </row>
    <row r="536" spans="1:5" ht="32.25" hidden="1" customHeight="1" x14ac:dyDescent="0.2">
      <c r="A536" s="101" t="s">
        <v>0</v>
      </c>
      <c r="B536" s="102" t="s">
        <v>0</v>
      </c>
      <c r="C536" s="56" t="s">
        <v>693</v>
      </c>
      <c r="D536" s="57" t="s">
        <v>694</v>
      </c>
      <c r="E536" s="58">
        <v>100</v>
      </c>
    </row>
    <row r="537" spans="1:5" ht="48.95" hidden="1" customHeight="1" x14ac:dyDescent="0.2">
      <c r="A537" s="101" t="s">
        <v>0</v>
      </c>
      <c r="B537" s="102" t="s">
        <v>0</v>
      </c>
      <c r="C537" s="56" t="s">
        <v>695</v>
      </c>
      <c r="D537" s="57" t="s">
        <v>696</v>
      </c>
      <c r="E537" s="58">
        <v>300</v>
      </c>
    </row>
    <row r="538" spans="1:5" ht="48.95" hidden="1" customHeight="1" x14ac:dyDescent="0.2">
      <c r="A538" s="101" t="s">
        <v>0</v>
      </c>
      <c r="B538" s="102" t="s">
        <v>0</v>
      </c>
      <c r="C538" s="56" t="s">
        <v>697</v>
      </c>
      <c r="D538" s="57" t="s">
        <v>698</v>
      </c>
      <c r="E538" s="58">
        <v>2100</v>
      </c>
    </row>
    <row r="539" spans="1:5" s="60" customFormat="1" ht="15" hidden="1" customHeight="1" x14ac:dyDescent="0.2">
      <c r="A539" s="103" t="s">
        <v>883</v>
      </c>
      <c r="B539" s="103"/>
      <c r="C539" s="103"/>
      <c r="D539" s="103"/>
      <c r="E539" s="59">
        <v>7022</v>
      </c>
    </row>
    <row r="541" spans="1:5" x14ac:dyDescent="0.2">
      <c r="E541" s="62">
        <f>E539+E532+E517+E508+E504+E495+E485+E474+E452+E439+E425+E409+E407+E405+E352+E335+E331+E322+E319+E300+E293+E277+E232+E220+E214+E202+E183+E170+E160+E150+E127+E102+E100+E97+E88+E39+E326</f>
        <v>411546.81999999995</v>
      </c>
    </row>
    <row r="542" spans="1:5" x14ac:dyDescent="0.2">
      <c r="E542" s="62">
        <v>410677</v>
      </c>
    </row>
    <row r="544" spans="1:5" x14ac:dyDescent="0.2">
      <c r="E544" s="62">
        <f>E542-E541</f>
        <v>-869.81999999994878</v>
      </c>
    </row>
  </sheetData>
  <autoFilter ref="A4:I539">
    <filterColumn colId="1">
      <filters>
        <filter val="ГБУЗ КО &quot;КГКБ №5&quot;"/>
      </filters>
    </filterColumn>
  </autoFilter>
  <mergeCells count="106">
    <mergeCell ref="A88:D88"/>
    <mergeCell ref="A89:A96"/>
    <mergeCell ref="B89:B96"/>
    <mergeCell ref="A97:D97"/>
    <mergeCell ref="A98:A99"/>
    <mergeCell ref="B98:B99"/>
    <mergeCell ref="A2:E2"/>
    <mergeCell ref="A5:A38"/>
    <mergeCell ref="B5:B38"/>
    <mergeCell ref="A39:D39"/>
    <mergeCell ref="A40:A87"/>
    <mergeCell ref="B40:B87"/>
    <mergeCell ref="A150:D150"/>
    <mergeCell ref="A151:A159"/>
    <mergeCell ref="B151:B159"/>
    <mergeCell ref="A160:D160"/>
    <mergeCell ref="A161:A169"/>
    <mergeCell ref="B161:B169"/>
    <mergeCell ref="A100:D100"/>
    <mergeCell ref="A102:D102"/>
    <mergeCell ref="A103:A126"/>
    <mergeCell ref="B103:B126"/>
    <mergeCell ref="A127:D127"/>
    <mergeCell ref="A128:A149"/>
    <mergeCell ref="B128:B149"/>
    <mergeCell ref="A202:D202"/>
    <mergeCell ref="A203:A213"/>
    <mergeCell ref="B203:B213"/>
    <mergeCell ref="A214:D214"/>
    <mergeCell ref="A215:A219"/>
    <mergeCell ref="B215:B219"/>
    <mergeCell ref="A170:D170"/>
    <mergeCell ref="A171:A182"/>
    <mergeCell ref="B171:B182"/>
    <mergeCell ref="A183:D183"/>
    <mergeCell ref="A184:A201"/>
    <mergeCell ref="B184:B201"/>
    <mergeCell ref="A277:D277"/>
    <mergeCell ref="A278:A292"/>
    <mergeCell ref="B278:B292"/>
    <mergeCell ref="A293:D293"/>
    <mergeCell ref="A294:A299"/>
    <mergeCell ref="B294:B299"/>
    <mergeCell ref="A220:D220"/>
    <mergeCell ref="A221:A231"/>
    <mergeCell ref="B221:B231"/>
    <mergeCell ref="A232:D232"/>
    <mergeCell ref="A233:A276"/>
    <mergeCell ref="B233:B276"/>
    <mergeCell ref="A322:D322"/>
    <mergeCell ref="A323:A325"/>
    <mergeCell ref="B323:B325"/>
    <mergeCell ref="A326:D326"/>
    <mergeCell ref="A327:A330"/>
    <mergeCell ref="B327:B330"/>
    <mergeCell ref="A300:D300"/>
    <mergeCell ref="A301:A318"/>
    <mergeCell ref="B301:B318"/>
    <mergeCell ref="A319:D319"/>
    <mergeCell ref="A320:A321"/>
    <mergeCell ref="B320:B321"/>
    <mergeCell ref="A352:D352"/>
    <mergeCell ref="A353:A404"/>
    <mergeCell ref="B353:B404"/>
    <mergeCell ref="A405:D405"/>
    <mergeCell ref="A407:D407"/>
    <mergeCell ref="A409:D409"/>
    <mergeCell ref="A331:D331"/>
    <mergeCell ref="A332:A334"/>
    <mergeCell ref="B332:B334"/>
    <mergeCell ref="A335:D335"/>
    <mergeCell ref="A336:A351"/>
    <mergeCell ref="B336:B351"/>
    <mergeCell ref="A440:A451"/>
    <mergeCell ref="B440:B451"/>
    <mergeCell ref="A452:D452"/>
    <mergeCell ref="A453:A473"/>
    <mergeCell ref="B453:B473"/>
    <mergeCell ref="A474:D474"/>
    <mergeCell ref="A410:A424"/>
    <mergeCell ref="B410:B424"/>
    <mergeCell ref="A425:D425"/>
    <mergeCell ref="A426:A438"/>
    <mergeCell ref="B426:B438"/>
    <mergeCell ref="A439:D439"/>
    <mergeCell ref="A496:A503"/>
    <mergeCell ref="B496:B503"/>
    <mergeCell ref="A504:D504"/>
    <mergeCell ref="A505:A507"/>
    <mergeCell ref="B505:B507"/>
    <mergeCell ref="A508:D508"/>
    <mergeCell ref="A475:A484"/>
    <mergeCell ref="B475:B484"/>
    <mergeCell ref="A485:D485"/>
    <mergeCell ref="A486:A494"/>
    <mergeCell ref="B486:B494"/>
    <mergeCell ref="A495:D495"/>
    <mergeCell ref="A533:A538"/>
    <mergeCell ref="B533:B538"/>
    <mergeCell ref="A539:D539"/>
    <mergeCell ref="A509:A516"/>
    <mergeCell ref="B509:B516"/>
    <mergeCell ref="A517:D517"/>
    <mergeCell ref="A518:A531"/>
    <mergeCell ref="B518:B531"/>
    <mergeCell ref="A532:D53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228"/>
  <sheetViews>
    <sheetView zoomScale="93" zoomScaleNormal="93" workbookViewId="0">
      <selection activeCell="A4" sqref="A4:XFD4"/>
    </sheetView>
  </sheetViews>
  <sheetFormatPr defaultRowHeight="15" x14ac:dyDescent="0.25"/>
  <cols>
    <col min="1" max="1" width="12.1640625" style="1" customWidth="1"/>
    <col min="2" max="2" width="50.6640625" style="1" customWidth="1"/>
    <col min="3" max="3" width="18.1640625" style="16" customWidth="1"/>
    <col min="4" max="4" width="43.83203125" style="19" customWidth="1"/>
    <col min="5" max="5" width="15" style="14" customWidth="1"/>
    <col min="6" max="16384" width="9.33203125" style="1"/>
  </cols>
  <sheetData>
    <row r="1" spans="1:5" ht="15.75" x14ac:dyDescent="0.25">
      <c r="E1" s="25" t="s">
        <v>965</v>
      </c>
    </row>
    <row r="2" spans="1:5" ht="16.5" x14ac:dyDescent="0.25">
      <c r="A2" s="33" t="s">
        <v>1023</v>
      </c>
    </row>
    <row r="3" spans="1:5" ht="16.5" x14ac:dyDescent="0.25">
      <c r="E3" s="21"/>
    </row>
    <row r="4" spans="1:5" ht="16.5" x14ac:dyDescent="0.25">
      <c r="A4" s="4" t="s">
        <v>414</v>
      </c>
      <c r="B4" s="4" t="s">
        <v>63</v>
      </c>
      <c r="C4" s="17" t="s">
        <v>885</v>
      </c>
      <c r="D4" s="20" t="s">
        <v>886</v>
      </c>
      <c r="E4" s="6" t="s">
        <v>417</v>
      </c>
    </row>
    <row r="5" spans="1:5" ht="16.5" hidden="1" x14ac:dyDescent="0.25">
      <c r="A5" s="91" t="s">
        <v>700</v>
      </c>
      <c r="B5" s="91" t="s">
        <v>55</v>
      </c>
      <c r="C5" s="18">
        <v>1</v>
      </c>
      <c r="D5" s="20" t="s">
        <v>887</v>
      </c>
      <c r="E5" s="7">
        <v>400</v>
      </c>
    </row>
    <row r="6" spans="1:5" ht="16.5" hidden="1" x14ac:dyDescent="0.25">
      <c r="A6" s="92"/>
      <c r="B6" s="92"/>
      <c r="C6" s="18">
        <v>60</v>
      </c>
      <c r="D6" s="20" t="s">
        <v>888</v>
      </c>
      <c r="E6" s="7">
        <v>9500</v>
      </c>
    </row>
    <row r="7" spans="1:5" ht="16.5" hidden="1" x14ac:dyDescent="0.25">
      <c r="A7" s="92"/>
      <c r="B7" s="92"/>
      <c r="C7" s="18">
        <v>76</v>
      </c>
      <c r="D7" s="20" t="s">
        <v>889</v>
      </c>
      <c r="E7" s="7">
        <v>200</v>
      </c>
    </row>
    <row r="8" spans="1:5" ht="16.5" hidden="1" x14ac:dyDescent="0.25">
      <c r="A8" s="92"/>
      <c r="B8" s="92"/>
      <c r="C8" s="18">
        <v>81</v>
      </c>
      <c r="D8" s="20" t="s">
        <v>890</v>
      </c>
      <c r="E8" s="7">
        <v>80</v>
      </c>
    </row>
    <row r="9" spans="1:5" ht="16.5" hidden="1" x14ac:dyDescent="0.25">
      <c r="A9" s="92"/>
      <c r="B9" s="92"/>
      <c r="C9" s="18">
        <v>108</v>
      </c>
      <c r="D9" s="20" t="s">
        <v>891</v>
      </c>
      <c r="E9" s="7">
        <v>200</v>
      </c>
    </row>
    <row r="10" spans="1:5" ht="16.5" hidden="1" x14ac:dyDescent="0.25">
      <c r="A10" s="92"/>
      <c r="B10" s="92"/>
      <c r="C10" s="18">
        <v>112</v>
      </c>
      <c r="D10" s="20" t="s">
        <v>892</v>
      </c>
      <c r="E10" s="7">
        <v>800</v>
      </c>
    </row>
    <row r="11" spans="1:5" ht="82.5" hidden="1" x14ac:dyDescent="0.25">
      <c r="A11" s="93"/>
      <c r="B11" s="93"/>
      <c r="C11" s="18">
        <v>136</v>
      </c>
      <c r="D11" s="20" t="s">
        <v>893</v>
      </c>
      <c r="E11" s="7">
        <v>250</v>
      </c>
    </row>
    <row r="12" spans="1:5" s="11" customFormat="1" ht="16.5" hidden="1" x14ac:dyDescent="0.2">
      <c r="A12" s="8" t="s">
        <v>700</v>
      </c>
      <c r="B12" s="94" t="s">
        <v>894</v>
      </c>
      <c r="C12" s="94"/>
      <c r="D12" s="94"/>
      <c r="E12" s="10">
        <v>11430</v>
      </c>
    </row>
    <row r="13" spans="1:5" ht="16.5" hidden="1" x14ac:dyDescent="0.25">
      <c r="A13" s="91" t="s">
        <v>755</v>
      </c>
      <c r="B13" s="91" t="s">
        <v>17</v>
      </c>
      <c r="C13" s="18">
        <v>53</v>
      </c>
      <c r="D13" s="20" t="s">
        <v>895</v>
      </c>
      <c r="E13" s="7">
        <v>15</v>
      </c>
    </row>
    <row r="14" spans="1:5" ht="16.5" hidden="1" x14ac:dyDescent="0.25">
      <c r="A14" s="93"/>
      <c r="B14" s="93"/>
      <c r="C14" s="18">
        <v>97</v>
      </c>
      <c r="D14" s="20" t="s">
        <v>896</v>
      </c>
      <c r="E14" s="7">
        <v>15</v>
      </c>
    </row>
    <row r="15" spans="1:5" s="11" customFormat="1" ht="16.5" hidden="1" x14ac:dyDescent="0.2">
      <c r="A15" s="8" t="s">
        <v>755</v>
      </c>
      <c r="B15" s="94" t="s">
        <v>897</v>
      </c>
      <c r="C15" s="94"/>
      <c r="D15" s="94"/>
      <c r="E15" s="10">
        <v>30</v>
      </c>
    </row>
    <row r="16" spans="1:5" ht="16.5" hidden="1" x14ac:dyDescent="0.25">
      <c r="A16" s="91" t="s">
        <v>424</v>
      </c>
      <c r="B16" s="91" t="s">
        <v>33</v>
      </c>
      <c r="C16" s="18">
        <v>3</v>
      </c>
      <c r="D16" s="20" t="s">
        <v>898</v>
      </c>
      <c r="E16" s="7">
        <v>50</v>
      </c>
    </row>
    <row r="17" spans="1:5" ht="16.5" hidden="1" x14ac:dyDescent="0.25">
      <c r="A17" s="92"/>
      <c r="B17" s="92"/>
      <c r="C17" s="18">
        <v>55</v>
      </c>
      <c r="D17" s="20" t="s">
        <v>899</v>
      </c>
      <c r="E17" s="7">
        <v>697</v>
      </c>
    </row>
    <row r="18" spans="1:5" ht="82.5" hidden="1" x14ac:dyDescent="0.25">
      <c r="A18" s="93"/>
      <c r="B18" s="93"/>
      <c r="C18" s="18">
        <v>136</v>
      </c>
      <c r="D18" s="20" t="s">
        <v>893</v>
      </c>
      <c r="E18" s="7">
        <v>6666</v>
      </c>
    </row>
    <row r="19" spans="1:5" s="11" customFormat="1" ht="16.5" hidden="1" x14ac:dyDescent="0.2">
      <c r="A19" s="8" t="s">
        <v>424</v>
      </c>
      <c r="B19" s="94" t="s">
        <v>431</v>
      </c>
      <c r="C19" s="94"/>
      <c r="D19" s="94"/>
      <c r="E19" s="10">
        <v>7413</v>
      </c>
    </row>
    <row r="20" spans="1:5" ht="16.5" hidden="1" x14ac:dyDescent="0.25">
      <c r="A20" s="91" t="s">
        <v>432</v>
      </c>
      <c r="B20" s="91" t="s">
        <v>56</v>
      </c>
      <c r="C20" s="18">
        <v>11</v>
      </c>
      <c r="D20" s="20" t="s">
        <v>900</v>
      </c>
      <c r="E20" s="7">
        <v>260</v>
      </c>
    </row>
    <row r="21" spans="1:5" ht="16.5" hidden="1" x14ac:dyDescent="0.25">
      <c r="A21" s="92"/>
      <c r="B21" s="92"/>
      <c r="C21" s="18">
        <v>12</v>
      </c>
      <c r="D21" s="20" t="s">
        <v>901</v>
      </c>
      <c r="E21" s="7">
        <v>469</v>
      </c>
    </row>
    <row r="22" spans="1:5" ht="16.5" hidden="1" x14ac:dyDescent="0.25">
      <c r="A22" s="92"/>
      <c r="B22" s="92"/>
      <c r="C22" s="18">
        <v>17</v>
      </c>
      <c r="D22" s="20" t="s">
        <v>902</v>
      </c>
      <c r="E22" s="7">
        <v>193</v>
      </c>
    </row>
    <row r="23" spans="1:5" ht="16.5" hidden="1" x14ac:dyDescent="0.25">
      <c r="A23" s="92"/>
      <c r="B23" s="92"/>
      <c r="C23" s="18">
        <v>18</v>
      </c>
      <c r="D23" s="20" t="s">
        <v>903</v>
      </c>
      <c r="E23" s="7">
        <v>31</v>
      </c>
    </row>
    <row r="24" spans="1:5" ht="16.5" hidden="1" x14ac:dyDescent="0.25">
      <c r="A24" s="92"/>
      <c r="B24" s="92"/>
      <c r="C24" s="18">
        <v>19</v>
      </c>
      <c r="D24" s="20" t="s">
        <v>904</v>
      </c>
      <c r="E24" s="7">
        <v>212</v>
      </c>
    </row>
    <row r="25" spans="1:5" ht="16.5" hidden="1" x14ac:dyDescent="0.25">
      <c r="A25" s="92"/>
      <c r="B25" s="92"/>
      <c r="C25" s="18">
        <v>20</v>
      </c>
      <c r="D25" s="20" t="s">
        <v>905</v>
      </c>
      <c r="E25" s="7">
        <v>2235</v>
      </c>
    </row>
    <row r="26" spans="1:5" ht="16.5" hidden="1" x14ac:dyDescent="0.25">
      <c r="A26" s="92"/>
      <c r="B26" s="92"/>
      <c r="C26" s="18">
        <v>21</v>
      </c>
      <c r="D26" s="20" t="s">
        <v>906</v>
      </c>
      <c r="E26" s="7">
        <v>195</v>
      </c>
    </row>
    <row r="27" spans="1:5" ht="16.5" hidden="1" x14ac:dyDescent="0.25">
      <c r="A27" s="92"/>
      <c r="B27" s="92"/>
      <c r="C27" s="18">
        <v>53</v>
      </c>
      <c r="D27" s="20" t="s">
        <v>895</v>
      </c>
      <c r="E27" s="7">
        <v>551</v>
      </c>
    </row>
    <row r="28" spans="1:5" ht="16.5" hidden="1" x14ac:dyDescent="0.25">
      <c r="A28" s="92"/>
      <c r="B28" s="92"/>
      <c r="C28" s="18">
        <v>54</v>
      </c>
      <c r="D28" s="20" t="s">
        <v>907</v>
      </c>
      <c r="E28" s="7">
        <v>175</v>
      </c>
    </row>
    <row r="29" spans="1:5" ht="16.5" hidden="1" x14ac:dyDescent="0.25">
      <c r="A29" s="92"/>
      <c r="B29" s="92"/>
      <c r="C29" s="18">
        <v>55</v>
      </c>
      <c r="D29" s="20" t="s">
        <v>899</v>
      </c>
      <c r="E29" s="7">
        <v>280</v>
      </c>
    </row>
    <row r="30" spans="1:5" ht="16.5" hidden="1" x14ac:dyDescent="0.25">
      <c r="A30" s="92"/>
      <c r="B30" s="92"/>
      <c r="C30" s="18">
        <v>56</v>
      </c>
      <c r="D30" s="20" t="s">
        <v>908</v>
      </c>
      <c r="E30" s="7">
        <v>222</v>
      </c>
    </row>
    <row r="31" spans="1:5" ht="16.5" hidden="1" x14ac:dyDescent="0.25">
      <c r="A31" s="92"/>
      <c r="B31" s="92"/>
      <c r="C31" s="18">
        <v>65</v>
      </c>
      <c r="D31" s="20" t="s">
        <v>909</v>
      </c>
      <c r="E31" s="7">
        <v>549</v>
      </c>
    </row>
    <row r="32" spans="1:5" ht="16.5" hidden="1" x14ac:dyDescent="0.25">
      <c r="A32" s="92"/>
      <c r="B32" s="92"/>
      <c r="C32" s="18">
        <v>68</v>
      </c>
      <c r="D32" s="20" t="s">
        <v>910</v>
      </c>
      <c r="E32" s="7">
        <v>867</v>
      </c>
    </row>
    <row r="33" spans="1:5" ht="16.5" hidden="1" x14ac:dyDescent="0.25">
      <c r="A33" s="92"/>
      <c r="B33" s="92"/>
      <c r="C33" s="18">
        <v>75</v>
      </c>
      <c r="D33" s="20" t="s">
        <v>911</v>
      </c>
      <c r="E33" s="7">
        <v>399</v>
      </c>
    </row>
    <row r="34" spans="1:5" ht="16.5" hidden="1" x14ac:dyDescent="0.25">
      <c r="A34" s="92"/>
      <c r="B34" s="92"/>
      <c r="C34" s="18">
        <v>100</v>
      </c>
      <c r="D34" s="20" t="s">
        <v>913</v>
      </c>
      <c r="E34" s="7">
        <v>986</v>
      </c>
    </row>
    <row r="35" spans="1:5" ht="16.5" hidden="1" x14ac:dyDescent="0.25">
      <c r="A35" s="92"/>
      <c r="B35" s="92"/>
      <c r="C35" s="18">
        <v>114</v>
      </c>
      <c r="D35" s="20" t="s">
        <v>914</v>
      </c>
      <c r="E35" s="7">
        <v>36</v>
      </c>
    </row>
    <row r="36" spans="1:5" ht="16.5" hidden="1" x14ac:dyDescent="0.25">
      <c r="A36" s="92"/>
      <c r="B36" s="92"/>
      <c r="C36" s="18">
        <v>116</v>
      </c>
      <c r="D36" s="20" t="s">
        <v>915</v>
      </c>
      <c r="E36" s="7">
        <v>234</v>
      </c>
    </row>
    <row r="37" spans="1:5" ht="16.5" hidden="1" x14ac:dyDescent="0.25">
      <c r="A37" s="92"/>
      <c r="B37" s="92"/>
      <c r="C37" s="18">
        <v>158</v>
      </c>
      <c r="D37" s="20" t="s">
        <v>916</v>
      </c>
      <c r="E37" s="7">
        <v>396</v>
      </c>
    </row>
    <row r="38" spans="1:5" ht="49.5" hidden="1" x14ac:dyDescent="0.25">
      <c r="A38" s="93"/>
      <c r="B38" s="93"/>
      <c r="C38" s="18">
        <v>162</v>
      </c>
      <c r="D38" s="20" t="s">
        <v>917</v>
      </c>
      <c r="E38" s="7">
        <v>1556</v>
      </c>
    </row>
    <row r="39" spans="1:5" s="11" customFormat="1" ht="16.5" hidden="1" x14ac:dyDescent="0.2">
      <c r="A39" s="8" t="s">
        <v>432</v>
      </c>
      <c r="B39" s="94" t="s">
        <v>433</v>
      </c>
      <c r="C39" s="94"/>
      <c r="D39" s="94"/>
      <c r="E39" s="10">
        <v>9846</v>
      </c>
    </row>
    <row r="40" spans="1:5" ht="16.5" hidden="1" x14ac:dyDescent="0.25">
      <c r="A40" s="91" t="s">
        <v>435</v>
      </c>
      <c r="B40" s="91" t="s">
        <v>57</v>
      </c>
      <c r="C40" s="18">
        <v>11</v>
      </c>
      <c r="D40" s="20" t="s">
        <v>900</v>
      </c>
      <c r="E40" s="7">
        <v>119</v>
      </c>
    </row>
    <row r="41" spans="1:5" ht="16.5" hidden="1" x14ac:dyDescent="0.25">
      <c r="A41" s="92"/>
      <c r="B41" s="92"/>
      <c r="C41" s="18">
        <v>29</v>
      </c>
      <c r="D41" s="20" t="s">
        <v>918</v>
      </c>
      <c r="E41" s="7">
        <v>454</v>
      </c>
    </row>
    <row r="42" spans="1:5" ht="16.5" hidden="1" x14ac:dyDescent="0.25">
      <c r="A42" s="92"/>
      <c r="B42" s="92"/>
      <c r="C42" s="18">
        <v>53</v>
      </c>
      <c r="D42" s="20" t="s">
        <v>895</v>
      </c>
      <c r="E42" s="7">
        <v>30</v>
      </c>
    </row>
    <row r="43" spans="1:5" ht="16.5" hidden="1" x14ac:dyDescent="0.25">
      <c r="A43" s="92"/>
      <c r="B43" s="92"/>
      <c r="C43" s="18">
        <v>81</v>
      </c>
      <c r="D43" s="20" t="s">
        <v>890</v>
      </c>
      <c r="E43" s="7">
        <v>904</v>
      </c>
    </row>
    <row r="44" spans="1:5" ht="16.5" hidden="1" x14ac:dyDescent="0.25">
      <c r="A44" s="92"/>
      <c r="B44" s="92"/>
      <c r="C44" s="18">
        <v>97</v>
      </c>
      <c r="D44" s="20" t="s">
        <v>896</v>
      </c>
      <c r="E44" s="7">
        <v>735</v>
      </c>
    </row>
    <row r="45" spans="1:5" ht="16.5" hidden="1" x14ac:dyDescent="0.25">
      <c r="A45" s="92"/>
      <c r="B45" s="92"/>
      <c r="C45" s="18">
        <v>98</v>
      </c>
      <c r="D45" s="20" t="s">
        <v>919</v>
      </c>
      <c r="E45" s="7">
        <v>390</v>
      </c>
    </row>
    <row r="46" spans="1:5" ht="16.5" hidden="1" x14ac:dyDescent="0.25">
      <c r="A46" s="92"/>
      <c r="B46" s="92"/>
      <c r="C46" s="18">
        <v>100</v>
      </c>
      <c r="D46" s="20" t="s">
        <v>913</v>
      </c>
      <c r="E46" s="7">
        <v>2750</v>
      </c>
    </row>
    <row r="47" spans="1:5" ht="16.5" hidden="1" x14ac:dyDescent="0.25">
      <c r="A47" s="92"/>
      <c r="B47" s="92"/>
      <c r="C47" s="18">
        <v>108</v>
      </c>
      <c r="D47" s="20" t="s">
        <v>891</v>
      </c>
      <c r="E47" s="7">
        <v>1435</v>
      </c>
    </row>
    <row r="48" spans="1:5" ht="16.5" hidden="1" x14ac:dyDescent="0.25">
      <c r="A48" s="92"/>
      <c r="B48" s="92"/>
      <c r="C48" s="18">
        <v>112</v>
      </c>
      <c r="D48" s="20" t="s">
        <v>892</v>
      </c>
      <c r="E48" s="7">
        <v>5079</v>
      </c>
    </row>
    <row r="49" spans="1:5" ht="82.5" hidden="1" x14ac:dyDescent="0.25">
      <c r="A49" s="92"/>
      <c r="B49" s="92"/>
      <c r="C49" s="18">
        <v>136</v>
      </c>
      <c r="D49" s="20" t="s">
        <v>893</v>
      </c>
      <c r="E49" s="7">
        <v>2100</v>
      </c>
    </row>
    <row r="50" spans="1:5" ht="16.5" hidden="1" x14ac:dyDescent="0.25">
      <c r="A50" s="108"/>
      <c r="B50" s="93"/>
      <c r="C50" s="18">
        <v>158</v>
      </c>
      <c r="D50" s="20" t="s">
        <v>916</v>
      </c>
      <c r="E50" s="7">
        <v>500</v>
      </c>
    </row>
    <row r="51" spans="1:5" s="11" customFormat="1" ht="16.5" hidden="1" x14ac:dyDescent="0.2">
      <c r="A51" s="8" t="s">
        <v>435</v>
      </c>
      <c r="B51" s="94" t="s">
        <v>920</v>
      </c>
      <c r="C51" s="94"/>
      <c r="D51" s="94"/>
      <c r="E51" s="10">
        <v>14496</v>
      </c>
    </row>
    <row r="52" spans="1:5" ht="16.5" hidden="1" x14ac:dyDescent="0.25">
      <c r="A52" s="91" t="s">
        <v>439</v>
      </c>
      <c r="B52" s="91" t="s">
        <v>25</v>
      </c>
      <c r="C52" s="18">
        <v>53</v>
      </c>
      <c r="D52" s="20" t="s">
        <v>895</v>
      </c>
      <c r="E52" s="7">
        <v>322</v>
      </c>
    </row>
    <row r="53" spans="1:5" ht="16.5" hidden="1" x14ac:dyDescent="0.25">
      <c r="A53" s="92"/>
      <c r="B53" s="92"/>
      <c r="C53" s="18">
        <v>68</v>
      </c>
      <c r="D53" s="20" t="s">
        <v>910</v>
      </c>
      <c r="E53" s="7">
        <v>294</v>
      </c>
    </row>
    <row r="54" spans="1:5" ht="16.5" hidden="1" x14ac:dyDescent="0.25">
      <c r="A54" s="92"/>
      <c r="B54" s="92"/>
      <c r="C54" s="18">
        <v>97</v>
      </c>
      <c r="D54" s="20" t="s">
        <v>896</v>
      </c>
      <c r="E54" s="7">
        <v>570</v>
      </c>
    </row>
    <row r="55" spans="1:5" ht="16.5" hidden="1" x14ac:dyDescent="0.25">
      <c r="A55" s="92"/>
      <c r="B55" s="92"/>
      <c r="C55" s="18">
        <v>112</v>
      </c>
      <c r="D55" s="20" t="s">
        <v>892</v>
      </c>
      <c r="E55" s="7">
        <v>300</v>
      </c>
    </row>
    <row r="56" spans="1:5" ht="82.5" hidden="1" x14ac:dyDescent="0.25">
      <c r="A56" s="93"/>
      <c r="B56" s="93"/>
      <c r="C56" s="18">
        <v>136</v>
      </c>
      <c r="D56" s="20" t="s">
        <v>893</v>
      </c>
      <c r="E56" s="7">
        <v>205</v>
      </c>
    </row>
    <row r="57" spans="1:5" s="11" customFormat="1" ht="16.5" hidden="1" x14ac:dyDescent="0.2">
      <c r="A57" s="8" t="s">
        <v>439</v>
      </c>
      <c r="B57" s="94" t="s">
        <v>442</v>
      </c>
      <c r="C57" s="94"/>
      <c r="D57" s="94"/>
      <c r="E57" s="10">
        <v>1691</v>
      </c>
    </row>
    <row r="58" spans="1:5" ht="16.5" hidden="1" x14ac:dyDescent="0.25">
      <c r="A58" s="91" t="s">
        <v>443</v>
      </c>
      <c r="B58" s="91" t="s">
        <v>26</v>
      </c>
      <c r="C58" s="18">
        <v>68</v>
      </c>
      <c r="D58" s="20" t="s">
        <v>910</v>
      </c>
      <c r="E58" s="7">
        <v>37</v>
      </c>
    </row>
    <row r="59" spans="1:5" ht="16.5" hidden="1" x14ac:dyDescent="0.25">
      <c r="A59" s="93"/>
      <c r="B59" s="93"/>
      <c r="C59" s="18">
        <v>97</v>
      </c>
      <c r="D59" s="20" t="s">
        <v>896</v>
      </c>
      <c r="E59" s="7">
        <v>780</v>
      </c>
    </row>
    <row r="60" spans="1:5" s="11" customFormat="1" ht="16.5" hidden="1" x14ac:dyDescent="0.2">
      <c r="A60" s="8" t="s">
        <v>443</v>
      </c>
      <c r="B60" s="94" t="s">
        <v>446</v>
      </c>
      <c r="C60" s="94"/>
      <c r="D60" s="94"/>
      <c r="E60" s="10">
        <v>817</v>
      </c>
    </row>
    <row r="61" spans="1:5" ht="16.5" hidden="1" x14ac:dyDescent="0.25">
      <c r="A61" s="91" t="s">
        <v>768</v>
      </c>
      <c r="B61" s="91" t="s">
        <v>27</v>
      </c>
      <c r="C61" s="18">
        <v>29</v>
      </c>
      <c r="D61" s="20" t="s">
        <v>918</v>
      </c>
      <c r="E61" s="7">
        <v>84</v>
      </c>
    </row>
    <row r="62" spans="1:5" ht="16.5" hidden="1" x14ac:dyDescent="0.25">
      <c r="A62" s="92"/>
      <c r="B62" s="92"/>
      <c r="C62" s="18">
        <v>68</v>
      </c>
      <c r="D62" s="20" t="s">
        <v>910</v>
      </c>
      <c r="E62" s="7">
        <v>228</v>
      </c>
    </row>
    <row r="63" spans="1:5" ht="16.5" hidden="1" x14ac:dyDescent="0.25">
      <c r="A63" s="92"/>
      <c r="B63" s="92"/>
      <c r="C63" s="18">
        <v>97</v>
      </c>
      <c r="D63" s="20" t="s">
        <v>896</v>
      </c>
      <c r="E63" s="7">
        <v>179</v>
      </c>
    </row>
    <row r="64" spans="1:5" ht="16.5" hidden="1" x14ac:dyDescent="0.25">
      <c r="A64" s="92"/>
      <c r="B64" s="92"/>
      <c r="C64" s="18">
        <v>112</v>
      </c>
      <c r="D64" s="20" t="s">
        <v>892</v>
      </c>
      <c r="E64" s="7">
        <v>412</v>
      </c>
    </row>
    <row r="65" spans="1:5" ht="82.5" hidden="1" x14ac:dyDescent="0.25">
      <c r="A65" s="93"/>
      <c r="B65" s="93"/>
      <c r="C65" s="18">
        <v>136</v>
      </c>
      <c r="D65" s="20" t="s">
        <v>893</v>
      </c>
      <c r="E65" s="7">
        <v>491</v>
      </c>
    </row>
    <row r="66" spans="1:5" s="11" customFormat="1" ht="16.5" hidden="1" x14ac:dyDescent="0.2">
      <c r="A66" s="8" t="s">
        <v>768</v>
      </c>
      <c r="B66" s="94" t="s">
        <v>921</v>
      </c>
      <c r="C66" s="94"/>
      <c r="D66" s="94"/>
      <c r="E66" s="10">
        <v>1394</v>
      </c>
    </row>
    <row r="67" spans="1:5" ht="16.5" hidden="1" x14ac:dyDescent="0.25">
      <c r="A67" s="91" t="s">
        <v>447</v>
      </c>
      <c r="B67" s="91" t="s">
        <v>34</v>
      </c>
      <c r="C67" s="18">
        <v>3</v>
      </c>
      <c r="D67" s="20" t="s">
        <v>898</v>
      </c>
      <c r="E67" s="7">
        <v>12</v>
      </c>
    </row>
    <row r="68" spans="1:5" ht="16.5" hidden="1" x14ac:dyDescent="0.25">
      <c r="A68" s="92"/>
      <c r="B68" s="92"/>
      <c r="C68" s="18">
        <v>20</v>
      </c>
      <c r="D68" s="20" t="s">
        <v>905</v>
      </c>
      <c r="E68" s="7">
        <v>188</v>
      </c>
    </row>
    <row r="69" spans="1:5" ht="16.5" hidden="1" x14ac:dyDescent="0.25">
      <c r="A69" s="92"/>
      <c r="B69" s="92"/>
      <c r="C69" s="18">
        <v>29</v>
      </c>
      <c r="D69" s="20" t="s">
        <v>918</v>
      </c>
      <c r="E69" s="7">
        <v>1124</v>
      </c>
    </row>
    <row r="70" spans="1:5" ht="16.5" hidden="1" x14ac:dyDescent="0.25">
      <c r="A70" s="92"/>
      <c r="B70" s="92"/>
      <c r="C70" s="18">
        <v>53</v>
      </c>
      <c r="D70" s="20" t="s">
        <v>895</v>
      </c>
      <c r="E70" s="7">
        <v>1490</v>
      </c>
    </row>
    <row r="71" spans="1:5" ht="16.5" hidden="1" x14ac:dyDescent="0.25">
      <c r="A71" s="92"/>
      <c r="B71" s="92"/>
      <c r="C71" s="18">
        <v>68</v>
      </c>
      <c r="D71" s="20" t="s">
        <v>910</v>
      </c>
      <c r="E71" s="7">
        <v>720</v>
      </c>
    </row>
    <row r="72" spans="1:5" ht="16.5" hidden="1" x14ac:dyDescent="0.25">
      <c r="A72" s="92"/>
      <c r="B72" s="92"/>
      <c r="C72" s="18">
        <v>97</v>
      </c>
      <c r="D72" s="20" t="s">
        <v>896</v>
      </c>
      <c r="E72" s="7">
        <v>1212</v>
      </c>
    </row>
    <row r="73" spans="1:5" ht="16.5" hidden="1" x14ac:dyDescent="0.25">
      <c r="A73" s="92"/>
      <c r="B73" s="92"/>
      <c r="C73" s="18">
        <v>112</v>
      </c>
      <c r="D73" s="20" t="s">
        <v>892</v>
      </c>
      <c r="E73" s="7">
        <v>752</v>
      </c>
    </row>
    <row r="74" spans="1:5" ht="82.5" hidden="1" x14ac:dyDescent="0.25">
      <c r="A74" s="93"/>
      <c r="B74" s="93"/>
      <c r="C74" s="18">
        <v>136</v>
      </c>
      <c r="D74" s="20" t="s">
        <v>893</v>
      </c>
      <c r="E74" s="7">
        <v>2066</v>
      </c>
    </row>
    <row r="75" spans="1:5" s="11" customFormat="1" ht="16.5" hidden="1" x14ac:dyDescent="0.2">
      <c r="A75" s="8" t="s">
        <v>447</v>
      </c>
      <c r="B75" s="94" t="s">
        <v>448</v>
      </c>
      <c r="C75" s="94"/>
      <c r="D75" s="94"/>
      <c r="E75" s="10">
        <v>7564</v>
      </c>
    </row>
    <row r="76" spans="1:5" ht="16.5" hidden="1" x14ac:dyDescent="0.25">
      <c r="A76" s="91" t="s">
        <v>449</v>
      </c>
      <c r="B76" s="91" t="s">
        <v>58</v>
      </c>
      <c r="C76" s="18">
        <v>29</v>
      </c>
      <c r="D76" s="20" t="s">
        <v>918</v>
      </c>
      <c r="E76" s="7">
        <v>2520</v>
      </c>
    </row>
    <row r="77" spans="1:5" ht="16.5" hidden="1" x14ac:dyDescent="0.25">
      <c r="A77" s="92"/>
      <c r="B77" s="92" t="s">
        <v>58</v>
      </c>
      <c r="C77" s="18">
        <v>53</v>
      </c>
      <c r="D77" s="20" t="s">
        <v>895</v>
      </c>
      <c r="E77" s="7">
        <v>2900</v>
      </c>
    </row>
    <row r="78" spans="1:5" ht="16.5" hidden="1" x14ac:dyDescent="0.25">
      <c r="A78" s="92"/>
      <c r="B78" s="92" t="s">
        <v>58</v>
      </c>
      <c r="C78" s="18">
        <v>81</v>
      </c>
      <c r="D78" s="20" t="s">
        <v>890</v>
      </c>
      <c r="E78" s="7">
        <v>200</v>
      </c>
    </row>
    <row r="79" spans="1:5" ht="16.5" hidden="1" x14ac:dyDescent="0.25">
      <c r="A79" s="93"/>
      <c r="B79" s="93" t="s">
        <v>58</v>
      </c>
      <c r="C79" s="18">
        <v>158</v>
      </c>
      <c r="D79" s="20" t="s">
        <v>916</v>
      </c>
      <c r="E79" s="7">
        <v>1800</v>
      </c>
    </row>
    <row r="80" spans="1:5" s="11" customFormat="1" ht="16.5" hidden="1" x14ac:dyDescent="0.2">
      <c r="A80" s="8" t="s">
        <v>449</v>
      </c>
      <c r="B80" s="94" t="s">
        <v>450</v>
      </c>
      <c r="C80" s="94"/>
      <c r="D80" s="94"/>
      <c r="E80" s="10">
        <v>7420</v>
      </c>
    </row>
    <row r="81" spans="1:5" ht="16.5" hidden="1" x14ac:dyDescent="0.25">
      <c r="A81" s="91" t="s">
        <v>778</v>
      </c>
      <c r="B81" s="91" t="s">
        <v>35</v>
      </c>
      <c r="C81" s="18">
        <v>21</v>
      </c>
      <c r="D81" s="20" t="s">
        <v>906</v>
      </c>
      <c r="E81" s="7">
        <v>90</v>
      </c>
    </row>
    <row r="82" spans="1:5" ht="16.5" hidden="1" x14ac:dyDescent="0.25">
      <c r="A82" s="92"/>
      <c r="B82" s="92" t="s">
        <v>35</v>
      </c>
      <c r="C82" s="18">
        <v>53</v>
      </c>
      <c r="D82" s="20" t="s">
        <v>895</v>
      </c>
      <c r="E82" s="7">
        <v>780</v>
      </c>
    </row>
    <row r="83" spans="1:5" ht="16.5" hidden="1" x14ac:dyDescent="0.25">
      <c r="A83" s="92"/>
      <c r="B83" s="92" t="s">
        <v>35</v>
      </c>
      <c r="C83" s="18">
        <v>55</v>
      </c>
      <c r="D83" s="20" t="s">
        <v>899</v>
      </c>
      <c r="E83" s="7">
        <v>280</v>
      </c>
    </row>
    <row r="84" spans="1:5" ht="16.5" hidden="1" x14ac:dyDescent="0.25">
      <c r="A84" s="92"/>
      <c r="B84" s="92" t="s">
        <v>35</v>
      </c>
      <c r="C84" s="18">
        <v>56</v>
      </c>
      <c r="D84" s="20" t="s">
        <v>908</v>
      </c>
      <c r="E84" s="7">
        <v>90</v>
      </c>
    </row>
    <row r="85" spans="1:5" ht="16.5" hidden="1" x14ac:dyDescent="0.25">
      <c r="A85" s="92"/>
      <c r="B85" s="92" t="s">
        <v>35</v>
      </c>
      <c r="C85" s="18">
        <v>68</v>
      </c>
      <c r="D85" s="20" t="s">
        <v>910</v>
      </c>
      <c r="E85" s="7">
        <v>1826</v>
      </c>
    </row>
    <row r="86" spans="1:5" ht="16.5" hidden="1" x14ac:dyDescent="0.25">
      <c r="A86" s="93"/>
      <c r="B86" s="93" t="s">
        <v>35</v>
      </c>
      <c r="C86" s="18">
        <v>75</v>
      </c>
      <c r="D86" s="20" t="s">
        <v>911</v>
      </c>
      <c r="E86" s="7">
        <v>815</v>
      </c>
    </row>
    <row r="87" spans="1:5" s="11" customFormat="1" ht="16.5" hidden="1" x14ac:dyDescent="0.2">
      <c r="A87" s="8" t="s">
        <v>778</v>
      </c>
      <c r="B87" s="94" t="s">
        <v>949</v>
      </c>
      <c r="C87" s="94"/>
      <c r="D87" s="94"/>
      <c r="E87" s="10">
        <v>3881</v>
      </c>
    </row>
    <row r="88" spans="1:5" ht="16.5" hidden="1" x14ac:dyDescent="0.25">
      <c r="A88" s="91" t="s">
        <v>780</v>
      </c>
      <c r="B88" s="91" t="s">
        <v>36</v>
      </c>
      <c r="C88" s="18">
        <v>20</v>
      </c>
      <c r="D88" s="20" t="s">
        <v>905</v>
      </c>
      <c r="E88" s="7">
        <v>15</v>
      </c>
    </row>
    <row r="89" spans="1:5" ht="16.5" hidden="1" x14ac:dyDescent="0.25">
      <c r="A89" s="92"/>
      <c r="B89" s="92" t="s">
        <v>36</v>
      </c>
      <c r="C89" s="18">
        <v>28</v>
      </c>
      <c r="D89" s="20" t="s">
        <v>922</v>
      </c>
      <c r="E89" s="7">
        <v>562</v>
      </c>
    </row>
    <row r="90" spans="1:5" ht="16.5" hidden="1" x14ac:dyDescent="0.25">
      <c r="A90" s="92"/>
      <c r="B90" s="92" t="s">
        <v>36</v>
      </c>
      <c r="C90" s="18">
        <v>53</v>
      </c>
      <c r="D90" s="20" t="s">
        <v>895</v>
      </c>
      <c r="E90" s="7">
        <v>600</v>
      </c>
    </row>
    <row r="91" spans="1:5" ht="16.5" hidden="1" x14ac:dyDescent="0.25">
      <c r="A91" s="92"/>
      <c r="B91" s="92" t="s">
        <v>36</v>
      </c>
      <c r="C91" s="18">
        <v>68</v>
      </c>
      <c r="D91" s="20" t="s">
        <v>910</v>
      </c>
      <c r="E91" s="7">
        <v>560</v>
      </c>
    </row>
    <row r="92" spans="1:5" ht="16.5" hidden="1" x14ac:dyDescent="0.25">
      <c r="A92" s="92"/>
      <c r="B92" s="92" t="s">
        <v>36</v>
      </c>
      <c r="C92" s="18">
        <v>97</v>
      </c>
      <c r="D92" s="20" t="s">
        <v>896</v>
      </c>
      <c r="E92" s="7">
        <v>1600</v>
      </c>
    </row>
    <row r="93" spans="1:5" ht="16.5" hidden="1" x14ac:dyDescent="0.25">
      <c r="A93" s="92"/>
      <c r="B93" s="92" t="s">
        <v>36</v>
      </c>
      <c r="C93" s="18">
        <v>100</v>
      </c>
      <c r="D93" s="20" t="s">
        <v>913</v>
      </c>
      <c r="E93" s="7">
        <v>544</v>
      </c>
    </row>
    <row r="94" spans="1:5" ht="16.5" hidden="1" x14ac:dyDescent="0.25">
      <c r="A94" s="93"/>
      <c r="B94" s="93" t="s">
        <v>36</v>
      </c>
      <c r="C94" s="18">
        <v>112</v>
      </c>
      <c r="D94" s="20" t="s">
        <v>892</v>
      </c>
      <c r="E94" s="7">
        <v>952</v>
      </c>
    </row>
    <row r="95" spans="1:5" s="11" customFormat="1" ht="16.5" hidden="1" x14ac:dyDescent="0.2">
      <c r="A95" s="8" t="s">
        <v>780</v>
      </c>
      <c r="B95" s="94" t="s">
        <v>923</v>
      </c>
      <c r="C95" s="94"/>
      <c r="D95" s="94"/>
      <c r="E95" s="10">
        <v>4833</v>
      </c>
    </row>
    <row r="96" spans="1:5" ht="16.5" hidden="1" x14ac:dyDescent="0.25">
      <c r="A96" s="91" t="s">
        <v>451</v>
      </c>
      <c r="B96" s="91" t="s">
        <v>59</v>
      </c>
      <c r="C96" s="18">
        <v>3</v>
      </c>
      <c r="D96" s="20" t="s">
        <v>898</v>
      </c>
      <c r="E96" s="7">
        <v>10</v>
      </c>
    </row>
    <row r="97" spans="1:5" ht="16.5" hidden="1" x14ac:dyDescent="0.25">
      <c r="A97" s="92"/>
      <c r="B97" s="92" t="s">
        <v>59</v>
      </c>
      <c r="C97" s="18">
        <v>11</v>
      </c>
      <c r="D97" s="20" t="s">
        <v>900</v>
      </c>
      <c r="E97" s="7">
        <v>699</v>
      </c>
    </row>
    <row r="98" spans="1:5" ht="16.5" hidden="1" x14ac:dyDescent="0.25">
      <c r="A98" s="92"/>
      <c r="B98" s="92" t="s">
        <v>59</v>
      </c>
      <c r="C98" s="18">
        <v>12</v>
      </c>
      <c r="D98" s="20" t="s">
        <v>901</v>
      </c>
      <c r="E98" s="7">
        <v>654</v>
      </c>
    </row>
    <row r="99" spans="1:5" ht="16.5" hidden="1" x14ac:dyDescent="0.25">
      <c r="A99" s="92"/>
      <c r="B99" s="92" t="s">
        <v>59</v>
      </c>
      <c r="C99" s="18">
        <v>29</v>
      </c>
      <c r="D99" s="20" t="s">
        <v>918</v>
      </c>
      <c r="E99" s="7">
        <v>2174</v>
      </c>
    </row>
    <row r="100" spans="1:5" ht="16.5" hidden="1" x14ac:dyDescent="0.25">
      <c r="A100" s="92"/>
      <c r="B100" s="92" t="s">
        <v>59</v>
      </c>
      <c r="C100" s="18">
        <v>30</v>
      </c>
      <c r="D100" s="20" t="s">
        <v>924</v>
      </c>
      <c r="E100" s="7">
        <v>1173</v>
      </c>
    </row>
    <row r="101" spans="1:5" ht="16.5" hidden="1" x14ac:dyDescent="0.25">
      <c r="A101" s="92"/>
      <c r="B101" s="92" t="s">
        <v>59</v>
      </c>
      <c r="C101" s="18">
        <v>53</v>
      </c>
      <c r="D101" s="20" t="s">
        <v>895</v>
      </c>
      <c r="E101" s="7">
        <v>2773</v>
      </c>
    </row>
    <row r="102" spans="1:5" ht="16.5" hidden="1" x14ac:dyDescent="0.25">
      <c r="A102" s="92"/>
      <c r="B102" s="92" t="s">
        <v>59</v>
      </c>
      <c r="C102" s="18">
        <v>54</v>
      </c>
      <c r="D102" s="20" t="s">
        <v>907</v>
      </c>
      <c r="E102" s="7">
        <v>1244</v>
      </c>
    </row>
    <row r="103" spans="1:5" ht="16.5" hidden="1" x14ac:dyDescent="0.25">
      <c r="A103" s="92"/>
      <c r="B103" s="92" t="s">
        <v>59</v>
      </c>
      <c r="C103" s="18">
        <v>55</v>
      </c>
      <c r="D103" s="20" t="s">
        <v>899</v>
      </c>
      <c r="E103" s="7">
        <v>669</v>
      </c>
    </row>
    <row r="104" spans="1:5" ht="16.5" hidden="1" x14ac:dyDescent="0.25">
      <c r="A104" s="92"/>
      <c r="B104" s="92" t="s">
        <v>59</v>
      </c>
      <c r="C104" s="18">
        <v>56</v>
      </c>
      <c r="D104" s="20" t="s">
        <v>908</v>
      </c>
      <c r="E104" s="7">
        <v>462</v>
      </c>
    </row>
    <row r="105" spans="1:5" ht="16.5" hidden="1" x14ac:dyDescent="0.25">
      <c r="A105" s="92"/>
      <c r="B105" s="92" t="s">
        <v>59</v>
      </c>
      <c r="C105" s="18">
        <v>65</v>
      </c>
      <c r="D105" s="20" t="s">
        <v>909</v>
      </c>
      <c r="E105" s="7">
        <v>899</v>
      </c>
    </row>
    <row r="106" spans="1:5" ht="16.5" hidden="1" x14ac:dyDescent="0.25">
      <c r="A106" s="92"/>
      <c r="B106" s="92" t="s">
        <v>59</v>
      </c>
      <c r="C106" s="18">
        <v>75</v>
      </c>
      <c r="D106" s="20" t="s">
        <v>911</v>
      </c>
      <c r="E106" s="7">
        <v>990</v>
      </c>
    </row>
    <row r="107" spans="1:5" ht="16.5" hidden="1" x14ac:dyDescent="0.25">
      <c r="A107" s="92"/>
      <c r="B107" s="92" t="s">
        <v>59</v>
      </c>
      <c r="C107" s="18">
        <v>77</v>
      </c>
      <c r="D107" s="20" t="s">
        <v>912</v>
      </c>
      <c r="E107" s="7">
        <v>727</v>
      </c>
    </row>
    <row r="108" spans="1:5" ht="16.5" hidden="1" x14ac:dyDescent="0.25">
      <c r="A108" s="92"/>
      <c r="B108" s="92" t="s">
        <v>59</v>
      </c>
      <c r="C108" s="18">
        <v>81</v>
      </c>
      <c r="D108" s="20" t="s">
        <v>890</v>
      </c>
      <c r="E108" s="7">
        <v>900</v>
      </c>
    </row>
    <row r="109" spans="1:5" ht="16.5" hidden="1" x14ac:dyDescent="0.25">
      <c r="A109" s="92"/>
      <c r="B109" s="92" t="s">
        <v>59</v>
      </c>
      <c r="C109" s="18">
        <v>97</v>
      </c>
      <c r="D109" s="20" t="s">
        <v>896</v>
      </c>
      <c r="E109" s="7">
        <v>294</v>
      </c>
    </row>
    <row r="110" spans="1:5" ht="16.5" hidden="1" x14ac:dyDescent="0.25">
      <c r="A110" s="92"/>
      <c r="B110" s="92" t="s">
        <v>59</v>
      </c>
      <c r="C110" s="18">
        <v>99</v>
      </c>
      <c r="D110" s="20" t="s">
        <v>925</v>
      </c>
      <c r="E110" s="7">
        <v>602</v>
      </c>
    </row>
    <row r="111" spans="1:5" ht="16.5" hidden="1" x14ac:dyDescent="0.25">
      <c r="A111" s="92"/>
      <c r="B111" s="92" t="s">
        <v>59</v>
      </c>
      <c r="C111" s="18">
        <v>100</v>
      </c>
      <c r="D111" s="20" t="s">
        <v>913</v>
      </c>
      <c r="E111" s="7">
        <v>1500</v>
      </c>
    </row>
    <row r="112" spans="1:5" ht="16.5" hidden="1" x14ac:dyDescent="0.25">
      <c r="A112" s="92"/>
      <c r="B112" s="92" t="s">
        <v>59</v>
      </c>
      <c r="C112" s="18">
        <v>108</v>
      </c>
      <c r="D112" s="20" t="s">
        <v>891</v>
      </c>
      <c r="E112" s="7">
        <v>1440</v>
      </c>
    </row>
    <row r="113" spans="1:5" ht="16.5" hidden="1" x14ac:dyDescent="0.25">
      <c r="A113" s="92"/>
      <c r="B113" s="92" t="s">
        <v>59</v>
      </c>
      <c r="C113" s="18">
        <v>112</v>
      </c>
      <c r="D113" s="20" t="s">
        <v>892</v>
      </c>
      <c r="E113" s="7">
        <v>1671</v>
      </c>
    </row>
    <row r="114" spans="1:5" ht="16.5" hidden="1" x14ac:dyDescent="0.25">
      <c r="A114" s="92"/>
      <c r="B114" s="92" t="s">
        <v>59</v>
      </c>
      <c r="C114" s="18">
        <v>116</v>
      </c>
      <c r="D114" s="20" t="s">
        <v>915</v>
      </c>
      <c r="E114" s="7">
        <v>496</v>
      </c>
    </row>
    <row r="115" spans="1:5" ht="16.5" hidden="1" x14ac:dyDescent="0.25">
      <c r="A115" s="92"/>
      <c r="B115" s="92" t="s">
        <v>59</v>
      </c>
      <c r="C115" s="18">
        <v>122</v>
      </c>
      <c r="D115" s="20" t="s">
        <v>926</v>
      </c>
      <c r="E115" s="7">
        <v>860</v>
      </c>
    </row>
    <row r="116" spans="1:5" ht="82.5" hidden="1" x14ac:dyDescent="0.25">
      <c r="A116" s="92"/>
      <c r="B116" s="92" t="s">
        <v>59</v>
      </c>
      <c r="C116" s="18">
        <v>136</v>
      </c>
      <c r="D116" s="20" t="s">
        <v>893</v>
      </c>
      <c r="E116" s="7">
        <v>7163</v>
      </c>
    </row>
    <row r="117" spans="1:5" ht="16.5" hidden="1" x14ac:dyDescent="0.25">
      <c r="A117" s="92"/>
      <c r="B117" s="92" t="s">
        <v>59</v>
      </c>
      <c r="C117" s="18">
        <v>158</v>
      </c>
      <c r="D117" s="20" t="s">
        <v>916</v>
      </c>
      <c r="E117" s="7">
        <v>1206</v>
      </c>
    </row>
    <row r="118" spans="1:5" ht="49.5" hidden="1" x14ac:dyDescent="0.25">
      <c r="A118" s="93"/>
      <c r="B118" s="93" t="s">
        <v>59</v>
      </c>
      <c r="C118" s="18">
        <v>162</v>
      </c>
      <c r="D118" s="20" t="s">
        <v>917</v>
      </c>
      <c r="E118" s="7">
        <v>1156</v>
      </c>
    </row>
    <row r="119" spans="1:5" s="11" customFormat="1" ht="16.5" hidden="1" x14ac:dyDescent="0.2">
      <c r="A119" s="8" t="s">
        <v>451</v>
      </c>
      <c r="B119" s="94" t="s">
        <v>454</v>
      </c>
      <c r="C119" s="94"/>
      <c r="D119" s="94"/>
      <c r="E119" s="10">
        <v>29762</v>
      </c>
    </row>
    <row r="120" spans="1:5" ht="16.5" hidden="1" x14ac:dyDescent="0.25">
      <c r="A120" s="105" t="s">
        <v>789</v>
      </c>
      <c r="B120" s="105" t="s">
        <v>28</v>
      </c>
      <c r="C120" s="18">
        <v>53</v>
      </c>
      <c r="D120" s="20" t="s">
        <v>895</v>
      </c>
      <c r="E120" s="7">
        <v>297</v>
      </c>
    </row>
    <row r="121" spans="1:5" ht="16.5" hidden="1" x14ac:dyDescent="0.25">
      <c r="A121" s="106"/>
      <c r="B121" s="106" t="s">
        <v>28</v>
      </c>
      <c r="C121" s="18">
        <v>97</v>
      </c>
      <c r="D121" s="20" t="s">
        <v>896</v>
      </c>
      <c r="E121" s="7">
        <v>150</v>
      </c>
    </row>
    <row r="122" spans="1:5" ht="16.5" hidden="1" x14ac:dyDescent="0.25">
      <c r="A122" s="106"/>
      <c r="B122" s="106" t="s">
        <v>28</v>
      </c>
      <c r="C122" s="18">
        <v>100</v>
      </c>
      <c r="D122" s="20" t="s">
        <v>913</v>
      </c>
      <c r="E122" s="7">
        <v>299</v>
      </c>
    </row>
    <row r="123" spans="1:5" ht="16.5" hidden="1" x14ac:dyDescent="0.25">
      <c r="A123" s="106"/>
      <c r="B123" s="106" t="s">
        <v>28</v>
      </c>
      <c r="C123" s="18">
        <v>108</v>
      </c>
      <c r="D123" s="20" t="s">
        <v>891</v>
      </c>
      <c r="E123" s="7">
        <v>129</v>
      </c>
    </row>
    <row r="124" spans="1:5" ht="16.5" hidden="1" x14ac:dyDescent="0.25">
      <c r="A124" s="106"/>
      <c r="B124" s="106" t="s">
        <v>28</v>
      </c>
      <c r="C124" s="18">
        <v>112</v>
      </c>
      <c r="D124" s="20" t="s">
        <v>892</v>
      </c>
      <c r="E124" s="7">
        <v>482</v>
      </c>
    </row>
    <row r="125" spans="1:5" ht="82.5" hidden="1" x14ac:dyDescent="0.25">
      <c r="A125" s="107"/>
      <c r="B125" s="107" t="s">
        <v>28</v>
      </c>
      <c r="C125" s="18">
        <v>136</v>
      </c>
      <c r="D125" s="20" t="s">
        <v>893</v>
      </c>
      <c r="E125" s="7">
        <v>480</v>
      </c>
    </row>
    <row r="126" spans="1:5" s="11" customFormat="1" ht="16.5" hidden="1" x14ac:dyDescent="0.2">
      <c r="A126" s="8" t="s">
        <v>789</v>
      </c>
      <c r="B126" s="94" t="s">
        <v>927</v>
      </c>
      <c r="C126" s="94"/>
      <c r="D126" s="94"/>
      <c r="E126" s="10">
        <v>1837</v>
      </c>
    </row>
    <row r="127" spans="1:5" ht="16.5" hidden="1" x14ac:dyDescent="0.25">
      <c r="A127" s="4" t="s">
        <v>928</v>
      </c>
      <c r="B127" s="4" t="s">
        <v>929</v>
      </c>
      <c r="C127" s="18">
        <v>76</v>
      </c>
      <c r="D127" s="20" t="s">
        <v>889</v>
      </c>
      <c r="E127" s="7">
        <v>175</v>
      </c>
    </row>
    <row r="128" spans="1:5" s="11" customFormat="1" ht="16.5" hidden="1" x14ac:dyDescent="0.2">
      <c r="A128" s="8" t="s">
        <v>928</v>
      </c>
      <c r="B128" s="94" t="s">
        <v>930</v>
      </c>
      <c r="C128" s="94"/>
      <c r="D128" s="94"/>
      <c r="E128" s="10">
        <v>175</v>
      </c>
    </row>
    <row r="129" spans="1:5" ht="16.5" hidden="1" x14ac:dyDescent="0.25">
      <c r="A129" s="4" t="s">
        <v>455</v>
      </c>
      <c r="B129" s="4" t="s">
        <v>54</v>
      </c>
      <c r="C129" s="18">
        <v>16</v>
      </c>
      <c r="D129" s="20" t="s">
        <v>931</v>
      </c>
      <c r="E129" s="7">
        <v>835</v>
      </c>
    </row>
    <row r="130" spans="1:5" s="11" customFormat="1" ht="16.5" hidden="1" x14ac:dyDescent="0.2">
      <c r="A130" s="8" t="s">
        <v>455</v>
      </c>
      <c r="B130" s="94" t="s">
        <v>458</v>
      </c>
      <c r="C130" s="94"/>
      <c r="D130" s="94"/>
      <c r="E130" s="10">
        <v>835</v>
      </c>
    </row>
    <row r="131" spans="1:5" ht="16.5" hidden="1" x14ac:dyDescent="0.25">
      <c r="A131" s="91" t="s">
        <v>459</v>
      </c>
      <c r="B131" s="91" t="s">
        <v>37</v>
      </c>
      <c r="C131" s="18">
        <v>11</v>
      </c>
      <c r="D131" s="20" t="s">
        <v>900</v>
      </c>
      <c r="E131" s="7">
        <v>180</v>
      </c>
    </row>
    <row r="132" spans="1:5" ht="16.5" hidden="1" x14ac:dyDescent="0.25">
      <c r="A132" s="92"/>
      <c r="B132" s="92" t="s">
        <v>37</v>
      </c>
      <c r="C132" s="18">
        <v>12</v>
      </c>
      <c r="D132" s="20" t="s">
        <v>901</v>
      </c>
      <c r="E132" s="7">
        <v>180</v>
      </c>
    </row>
    <row r="133" spans="1:5" ht="16.5" hidden="1" x14ac:dyDescent="0.25">
      <c r="A133" s="92"/>
      <c r="B133" s="92" t="s">
        <v>37</v>
      </c>
      <c r="C133" s="18">
        <v>28</v>
      </c>
      <c r="D133" s="20" t="s">
        <v>922</v>
      </c>
      <c r="E133" s="7">
        <v>4286</v>
      </c>
    </row>
    <row r="134" spans="1:5" ht="16.5" hidden="1" x14ac:dyDescent="0.25">
      <c r="A134" s="92"/>
      <c r="B134" s="92" t="s">
        <v>37</v>
      </c>
      <c r="C134" s="18">
        <v>29</v>
      </c>
      <c r="D134" s="20" t="s">
        <v>918</v>
      </c>
      <c r="E134" s="7">
        <v>300</v>
      </c>
    </row>
    <row r="135" spans="1:5" ht="16.5" hidden="1" x14ac:dyDescent="0.25">
      <c r="A135" s="92"/>
      <c r="B135" s="92" t="s">
        <v>37</v>
      </c>
      <c r="C135" s="18">
        <v>53</v>
      </c>
      <c r="D135" s="20" t="s">
        <v>895</v>
      </c>
      <c r="E135" s="7">
        <v>210</v>
      </c>
    </row>
    <row r="136" spans="1:5" ht="16.5" hidden="1" x14ac:dyDescent="0.25">
      <c r="A136" s="93"/>
      <c r="B136" s="93" t="s">
        <v>37</v>
      </c>
      <c r="C136" s="18">
        <v>112</v>
      </c>
      <c r="D136" s="20" t="s">
        <v>892</v>
      </c>
      <c r="E136" s="7">
        <v>550</v>
      </c>
    </row>
    <row r="137" spans="1:5" s="11" customFormat="1" ht="16.5" hidden="1" x14ac:dyDescent="0.2">
      <c r="A137" s="8" t="s">
        <v>459</v>
      </c>
      <c r="B137" s="94" t="s">
        <v>460</v>
      </c>
      <c r="C137" s="94"/>
      <c r="D137" s="94"/>
      <c r="E137" s="10">
        <v>5706</v>
      </c>
    </row>
    <row r="138" spans="1:5" ht="16.5" hidden="1" x14ac:dyDescent="0.25">
      <c r="A138" s="91" t="s">
        <v>932</v>
      </c>
      <c r="B138" s="91" t="s">
        <v>933</v>
      </c>
      <c r="C138" s="18">
        <v>30</v>
      </c>
      <c r="D138" s="20" t="s">
        <v>924</v>
      </c>
      <c r="E138" s="7">
        <v>8</v>
      </c>
    </row>
    <row r="139" spans="1:5" ht="16.5" hidden="1" x14ac:dyDescent="0.25">
      <c r="A139" s="92"/>
      <c r="B139" s="92" t="s">
        <v>933</v>
      </c>
      <c r="C139" s="18">
        <v>53</v>
      </c>
      <c r="D139" s="20" t="s">
        <v>895</v>
      </c>
      <c r="E139" s="7">
        <v>25</v>
      </c>
    </row>
    <row r="140" spans="1:5" ht="16.5" hidden="1" x14ac:dyDescent="0.25">
      <c r="A140" s="92"/>
      <c r="B140" s="92" t="s">
        <v>933</v>
      </c>
      <c r="C140" s="18">
        <v>60</v>
      </c>
      <c r="D140" s="20" t="s">
        <v>888</v>
      </c>
      <c r="E140" s="7">
        <v>25</v>
      </c>
    </row>
    <row r="141" spans="1:5" ht="16.5" hidden="1" x14ac:dyDescent="0.25">
      <c r="A141" s="92"/>
      <c r="B141" s="92" t="s">
        <v>933</v>
      </c>
      <c r="C141" s="18">
        <v>100</v>
      </c>
      <c r="D141" s="20" t="s">
        <v>913</v>
      </c>
      <c r="E141" s="7">
        <v>223</v>
      </c>
    </row>
    <row r="142" spans="1:5" ht="16.5" hidden="1" x14ac:dyDescent="0.25">
      <c r="A142" s="92"/>
      <c r="B142" s="92" t="s">
        <v>933</v>
      </c>
      <c r="C142" s="18">
        <v>108</v>
      </c>
      <c r="D142" s="20" t="s">
        <v>891</v>
      </c>
      <c r="E142" s="7">
        <v>47</v>
      </c>
    </row>
    <row r="143" spans="1:5" ht="16.5" hidden="1" x14ac:dyDescent="0.25">
      <c r="A143" s="92"/>
      <c r="B143" s="92" t="s">
        <v>933</v>
      </c>
      <c r="C143" s="18">
        <v>112</v>
      </c>
      <c r="D143" s="20" t="s">
        <v>892</v>
      </c>
      <c r="E143" s="7">
        <v>24</v>
      </c>
    </row>
    <row r="144" spans="1:5" ht="82.5" hidden="1" x14ac:dyDescent="0.25">
      <c r="A144" s="92"/>
      <c r="B144" s="92" t="s">
        <v>933</v>
      </c>
      <c r="C144" s="18">
        <v>136</v>
      </c>
      <c r="D144" s="20" t="s">
        <v>893</v>
      </c>
      <c r="E144" s="7">
        <v>107</v>
      </c>
    </row>
    <row r="145" spans="1:5" ht="49.5" hidden="1" x14ac:dyDescent="0.25">
      <c r="A145" s="93"/>
      <c r="B145" s="93" t="s">
        <v>933</v>
      </c>
      <c r="C145" s="18">
        <v>162</v>
      </c>
      <c r="D145" s="20" t="s">
        <v>917</v>
      </c>
      <c r="E145" s="7">
        <v>33</v>
      </c>
    </row>
    <row r="146" spans="1:5" s="11" customFormat="1" ht="16.5" hidden="1" x14ac:dyDescent="0.2">
      <c r="A146" s="8" t="s">
        <v>932</v>
      </c>
      <c r="B146" s="94" t="s">
        <v>934</v>
      </c>
      <c r="C146" s="94"/>
      <c r="D146" s="94"/>
      <c r="E146" s="10">
        <v>492</v>
      </c>
    </row>
    <row r="147" spans="1:5" ht="16.5" hidden="1" x14ac:dyDescent="0.25">
      <c r="A147" s="91" t="s">
        <v>853</v>
      </c>
      <c r="B147" s="91" t="s">
        <v>41</v>
      </c>
      <c r="C147" s="18">
        <v>108</v>
      </c>
      <c r="D147" s="20" t="s">
        <v>891</v>
      </c>
      <c r="E147" s="7">
        <v>32</v>
      </c>
    </row>
    <row r="148" spans="1:5" ht="82.5" hidden="1" x14ac:dyDescent="0.25">
      <c r="A148" s="93"/>
      <c r="B148" s="93" t="s">
        <v>41</v>
      </c>
      <c r="C148" s="18">
        <v>136</v>
      </c>
      <c r="D148" s="20" t="s">
        <v>893</v>
      </c>
      <c r="E148" s="7">
        <v>95</v>
      </c>
    </row>
    <row r="149" spans="1:5" s="11" customFormat="1" ht="16.5" hidden="1" x14ac:dyDescent="0.2">
      <c r="A149" s="8" t="s">
        <v>853</v>
      </c>
      <c r="B149" s="94" t="s">
        <v>950</v>
      </c>
      <c r="C149" s="94"/>
      <c r="D149" s="94"/>
      <c r="E149" s="10">
        <v>127</v>
      </c>
    </row>
    <row r="150" spans="1:5" ht="16.5" hidden="1" x14ac:dyDescent="0.25">
      <c r="A150" s="91" t="s">
        <v>615</v>
      </c>
      <c r="B150" s="91" t="s">
        <v>43</v>
      </c>
      <c r="C150" s="18">
        <v>11</v>
      </c>
      <c r="D150" s="20" t="s">
        <v>900</v>
      </c>
      <c r="E150" s="7">
        <v>560</v>
      </c>
    </row>
    <row r="151" spans="1:5" ht="16.5" hidden="1" x14ac:dyDescent="0.25">
      <c r="A151" s="92"/>
      <c r="B151" s="92" t="s">
        <v>43</v>
      </c>
      <c r="C151" s="18">
        <v>14</v>
      </c>
      <c r="D151" s="20" t="s">
        <v>935</v>
      </c>
      <c r="E151" s="7">
        <v>708</v>
      </c>
    </row>
    <row r="152" spans="1:5" ht="16.5" hidden="1" x14ac:dyDescent="0.25">
      <c r="A152" s="92"/>
      <c r="B152" s="92" t="s">
        <v>43</v>
      </c>
      <c r="C152" s="18">
        <v>68</v>
      </c>
      <c r="D152" s="20" t="s">
        <v>910</v>
      </c>
      <c r="E152" s="7">
        <v>96</v>
      </c>
    </row>
    <row r="153" spans="1:5" ht="16.5" hidden="1" x14ac:dyDescent="0.25">
      <c r="A153" s="92"/>
      <c r="B153" s="92" t="s">
        <v>43</v>
      </c>
      <c r="C153" s="18">
        <v>75</v>
      </c>
      <c r="D153" s="20" t="s">
        <v>911</v>
      </c>
      <c r="E153" s="7">
        <v>1140</v>
      </c>
    </row>
    <row r="154" spans="1:5" ht="16.5" hidden="1" x14ac:dyDescent="0.25">
      <c r="A154" s="92"/>
      <c r="B154" s="92" t="s">
        <v>43</v>
      </c>
      <c r="C154" s="18">
        <v>97</v>
      </c>
      <c r="D154" s="20" t="s">
        <v>896</v>
      </c>
      <c r="E154" s="7">
        <v>4160</v>
      </c>
    </row>
    <row r="155" spans="1:5" ht="16.5" hidden="1" x14ac:dyDescent="0.25">
      <c r="A155" s="92"/>
      <c r="B155" s="92" t="s">
        <v>43</v>
      </c>
      <c r="C155" s="18">
        <v>112</v>
      </c>
      <c r="D155" s="20" t="s">
        <v>892</v>
      </c>
      <c r="E155" s="7">
        <v>112</v>
      </c>
    </row>
    <row r="156" spans="1:5" ht="16.5" hidden="1" x14ac:dyDescent="0.25">
      <c r="A156" s="93"/>
      <c r="B156" s="93" t="s">
        <v>43</v>
      </c>
      <c r="C156" s="18">
        <v>122</v>
      </c>
      <c r="D156" s="20" t="s">
        <v>926</v>
      </c>
      <c r="E156" s="7">
        <v>1320</v>
      </c>
    </row>
    <row r="157" spans="1:5" s="11" customFormat="1" ht="16.5" hidden="1" x14ac:dyDescent="0.2">
      <c r="A157" s="8" t="s">
        <v>615</v>
      </c>
      <c r="B157" s="94" t="s">
        <v>616</v>
      </c>
      <c r="C157" s="94"/>
      <c r="D157" s="94"/>
      <c r="E157" s="10">
        <v>8096</v>
      </c>
    </row>
    <row r="158" spans="1:5" ht="16.5" x14ac:dyDescent="0.25">
      <c r="A158" s="91" t="s">
        <v>617</v>
      </c>
      <c r="B158" s="91" t="s">
        <v>44</v>
      </c>
      <c r="C158" s="18">
        <v>14</v>
      </c>
      <c r="D158" s="20" t="s">
        <v>935</v>
      </c>
      <c r="E158" s="7">
        <v>700</v>
      </c>
    </row>
    <row r="159" spans="1:5" ht="16.5" hidden="1" x14ac:dyDescent="0.25">
      <c r="A159" s="93"/>
      <c r="B159" s="93" t="s">
        <v>44</v>
      </c>
      <c r="C159" s="18">
        <v>97</v>
      </c>
      <c r="D159" s="20" t="s">
        <v>896</v>
      </c>
      <c r="E159" s="7">
        <v>2251</v>
      </c>
    </row>
    <row r="160" spans="1:5" s="11" customFormat="1" ht="16.5" x14ac:dyDescent="0.2">
      <c r="A160" s="8" t="s">
        <v>617</v>
      </c>
      <c r="B160" s="94" t="s">
        <v>618</v>
      </c>
      <c r="C160" s="94"/>
      <c r="D160" s="94"/>
      <c r="E160" s="10">
        <v>2951</v>
      </c>
    </row>
    <row r="161" spans="1:5" ht="16.5" hidden="1" x14ac:dyDescent="0.25">
      <c r="A161" s="91" t="s">
        <v>619</v>
      </c>
      <c r="B161" s="91" t="s">
        <v>45</v>
      </c>
      <c r="C161" s="18">
        <v>28</v>
      </c>
      <c r="D161" s="20" t="s">
        <v>922</v>
      </c>
      <c r="E161" s="7">
        <v>220</v>
      </c>
    </row>
    <row r="162" spans="1:5" ht="16.5" hidden="1" x14ac:dyDescent="0.25">
      <c r="A162" s="92"/>
      <c r="B162" s="92" t="s">
        <v>45</v>
      </c>
      <c r="C162" s="18">
        <v>68</v>
      </c>
      <c r="D162" s="20" t="s">
        <v>910</v>
      </c>
      <c r="E162" s="7">
        <v>301</v>
      </c>
    </row>
    <row r="163" spans="1:5" ht="16.5" hidden="1" x14ac:dyDescent="0.25">
      <c r="A163" s="92"/>
      <c r="B163" s="92" t="s">
        <v>45</v>
      </c>
      <c r="C163" s="18">
        <v>97</v>
      </c>
      <c r="D163" s="20" t="s">
        <v>896</v>
      </c>
      <c r="E163" s="7">
        <v>1150</v>
      </c>
    </row>
    <row r="164" spans="1:5" ht="16.5" hidden="1" x14ac:dyDescent="0.25">
      <c r="A164" s="92"/>
      <c r="B164" s="92" t="s">
        <v>45</v>
      </c>
      <c r="C164" s="18">
        <v>100</v>
      </c>
      <c r="D164" s="20" t="s">
        <v>913</v>
      </c>
      <c r="E164" s="7">
        <v>118</v>
      </c>
    </row>
    <row r="165" spans="1:5" ht="16.5" hidden="1" x14ac:dyDescent="0.25">
      <c r="A165" s="92"/>
      <c r="B165" s="92" t="s">
        <v>45</v>
      </c>
      <c r="C165" s="18">
        <v>112</v>
      </c>
      <c r="D165" s="20" t="s">
        <v>892</v>
      </c>
      <c r="E165" s="7">
        <v>1023</v>
      </c>
    </row>
    <row r="166" spans="1:5" ht="82.5" hidden="1" x14ac:dyDescent="0.25">
      <c r="A166" s="93"/>
      <c r="B166" s="93" t="s">
        <v>45</v>
      </c>
      <c r="C166" s="18">
        <v>136</v>
      </c>
      <c r="D166" s="20" t="s">
        <v>893</v>
      </c>
      <c r="E166" s="7">
        <v>256</v>
      </c>
    </row>
    <row r="167" spans="1:5" s="11" customFormat="1" ht="16.5" hidden="1" x14ac:dyDescent="0.2">
      <c r="A167" s="8" t="s">
        <v>619</v>
      </c>
      <c r="B167" s="94" t="s">
        <v>620</v>
      </c>
      <c r="C167" s="94"/>
      <c r="D167" s="94"/>
      <c r="E167" s="10">
        <v>3068</v>
      </c>
    </row>
    <row r="168" spans="1:5" ht="16.5" hidden="1" x14ac:dyDescent="0.25">
      <c r="A168" s="91" t="s">
        <v>621</v>
      </c>
      <c r="B168" s="91" t="s">
        <v>46</v>
      </c>
      <c r="C168" s="18">
        <v>3</v>
      </c>
      <c r="D168" s="20" t="s">
        <v>898</v>
      </c>
      <c r="E168" s="7">
        <v>22</v>
      </c>
    </row>
    <row r="169" spans="1:5" ht="16.5" hidden="1" x14ac:dyDescent="0.25">
      <c r="A169" s="92"/>
      <c r="B169" s="92" t="s">
        <v>46</v>
      </c>
      <c r="C169" s="18">
        <v>28</v>
      </c>
      <c r="D169" s="20" t="s">
        <v>922</v>
      </c>
      <c r="E169" s="7">
        <v>800</v>
      </c>
    </row>
    <row r="170" spans="1:5" ht="16.5" hidden="1" x14ac:dyDescent="0.25">
      <c r="A170" s="92"/>
      <c r="B170" s="92" t="s">
        <v>46</v>
      </c>
      <c r="C170" s="18">
        <v>29</v>
      </c>
      <c r="D170" s="20" t="s">
        <v>918</v>
      </c>
      <c r="E170" s="7">
        <v>1100</v>
      </c>
    </row>
    <row r="171" spans="1:5" ht="16.5" hidden="1" x14ac:dyDescent="0.25">
      <c r="A171" s="92"/>
      <c r="B171" s="92" t="s">
        <v>46</v>
      </c>
      <c r="C171" s="18">
        <v>53</v>
      </c>
      <c r="D171" s="20" t="s">
        <v>895</v>
      </c>
      <c r="E171" s="7">
        <v>1241</v>
      </c>
    </row>
    <row r="172" spans="1:5" ht="16.5" hidden="1" x14ac:dyDescent="0.25">
      <c r="A172" s="92"/>
      <c r="B172" s="92" t="s">
        <v>46</v>
      </c>
      <c r="C172" s="18">
        <v>68</v>
      </c>
      <c r="D172" s="20" t="s">
        <v>910</v>
      </c>
      <c r="E172" s="7">
        <v>650</v>
      </c>
    </row>
    <row r="173" spans="1:5" ht="16.5" hidden="1" x14ac:dyDescent="0.25">
      <c r="A173" s="92"/>
      <c r="B173" s="92" t="s">
        <v>46</v>
      </c>
      <c r="C173" s="18">
        <v>97</v>
      </c>
      <c r="D173" s="20" t="s">
        <v>896</v>
      </c>
      <c r="E173" s="7">
        <v>1306</v>
      </c>
    </row>
    <row r="174" spans="1:5" ht="16.5" hidden="1" x14ac:dyDescent="0.25">
      <c r="A174" s="92"/>
      <c r="B174" s="92" t="s">
        <v>46</v>
      </c>
      <c r="C174" s="18">
        <v>100</v>
      </c>
      <c r="D174" s="20" t="s">
        <v>913</v>
      </c>
      <c r="E174" s="7">
        <v>37</v>
      </c>
    </row>
    <row r="175" spans="1:5" ht="16.5" hidden="1" x14ac:dyDescent="0.25">
      <c r="A175" s="92"/>
      <c r="B175" s="92" t="s">
        <v>46</v>
      </c>
      <c r="C175" s="18">
        <v>112</v>
      </c>
      <c r="D175" s="20" t="s">
        <v>892</v>
      </c>
      <c r="E175" s="7">
        <v>1186</v>
      </c>
    </row>
    <row r="176" spans="1:5" ht="82.5" hidden="1" x14ac:dyDescent="0.25">
      <c r="A176" s="93"/>
      <c r="B176" s="93" t="s">
        <v>46</v>
      </c>
      <c r="C176" s="18">
        <v>136</v>
      </c>
      <c r="D176" s="20" t="s">
        <v>893</v>
      </c>
      <c r="E176" s="7">
        <v>800</v>
      </c>
    </row>
    <row r="177" spans="1:5" s="11" customFormat="1" ht="16.5" hidden="1" x14ac:dyDescent="0.2">
      <c r="A177" s="8" t="s">
        <v>621</v>
      </c>
      <c r="B177" s="94" t="s">
        <v>622</v>
      </c>
      <c r="C177" s="94"/>
      <c r="D177" s="94"/>
      <c r="E177" s="10">
        <v>7142</v>
      </c>
    </row>
    <row r="178" spans="1:5" ht="16.5" hidden="1" x14ac:dyDescent="0.25">
      <c r="A178" s="91" t="s">
        <v>867</v>
      </c>
      <c r="B178" s="91" t="s">
        <v>47</v>
      </c>
      <c r="C178" s="18">
        <v>53</v>
      </c>
      <c r="D178" s="20" t="s">
        <v>895</v>
      </c>
      <c r="E178" s="7">
        <v>304</v>
      </c>
    </row>
    <row r="179" spans="1:5" ht="16.5" hidden="1" x14ac:dyDescent="0.25">
      <c r="A179" s="92"/>
      <c r="B179" s="92" t="s">
        <v>47</v>
      </c>
      <c r="C179" s="18">
        <v>68</v>
      </c>
      <c r="D179" s="20" t="s">
        <v>910</v>
      </c>
      <c r="E179" s="7">
        <v>306</v>
      </c>
    </row>
    <row r="180" spans="1:5" ht="16.5" hidden="1" x14ac:dyDescent="0.25">
      <c r="A180" s="92"/>
      <c r="B180" s="92" t="s">
        <v>47</v>
      </c>
      <c r="C180" s="18">
        <v>97</v>
      </c>
      <c r="D180" s="20" t="s">
        <v>896</v>
      </c>
      <c r="E180" s="7">
        <v>1091</v>
      </c>
    </row>
    <row r="181" spans="1:5" ht="16.5" hidden="1" x14ac:dyDescent="0.25">
      <c r="A181" s="93"/>
      <c r="B181" s="93" t="s">
        <v>47</v>
      </c>
      <c r="C181" s="18">
        <v>112</v>
      </c>
      <c r="D181" s="20" t="s">
        <v>892</v>
      </c>
      <c r="E181" s="7">
        <v>699</v>
      </c>
    </row>
    <row r="182" spans="1:5" s="11" customFormat="1" ht="16.5" hidden="1" x14ac:dyDescent="0.2">
      <c r="A182" s="8" t="s">
        <v>867</v>
      </c>
      <c r="B182" s="94" t="s">
        <v>936</v>
      </c>
      <c r="C182" s="94"/>
      <c r="D182" s="94"/>
      <c r="E182" s="10">
        <v>2400</v>
      </c>
    </row>
    <row r="183" spans="1:5" ht="16.5" hidden="1" x14ac:dyDescent="0.25">
      <c r="A183" s="91" t="s">
        <v>623</v>
      </c>
      <c r="B183" s="91" t="s">
        <v>48</v>
      </c>
      <c r="C183" s="18">
        <v>68</v>
      </c>
      <c r="D183" s="20" t="s">
        <v>910</v>
      </c>
      <c r="E183" s="7">
        <v>541</v>
      </c>
    </row>
    <row r="184" spans="1:5" ht="16.5" hidden="1" x14ac:dyDescent="0.25">
      <c r="A184" s="92"/>
      <c r="B184" s="92" t="s">
        <v>48</v>
      </c>
      <c r="C184" s="18">
        <v>97</v>
      </c>
      <c r="D184" s="20" t="s">
        <v>896</v>
      </c>
      <c r="E184" s="7">
        <v>1726</v>
      </c>
    </row>
    <row r="185" spans="1:5" ht="16.5" hidden="1" x14ac:dyDescent="0.25">
      <c r="A185" s="92"/>
      <c r="B185" s="92" t="s">
        <v>48</v>
      </c>
      <c r="C185" s="18">
        <v>100</v>
      </c>
      <c r="D185" s="20" t="s">
        <v>913</v>
      </c>
      <c r="E185" s="7">
        <v>233</v>
      </c>
    </row>
    <row r="186" spans="1:5" ht="16.5" hidden="1" x14ac:dyDescent="0.25">
      <c r="A186" s="92"/>
      <c r="B186" s="92" t="s">
        <v>48</v>
      </c>
      <c r="C186" s="18">
        <v>112</v>
      </c>
      <c r="D186" s="20" t="s">
        <v>892</v>
      </c>
      <c r="E186" s="7">
        <v>784</v>
      </c>
    </row>
    <row r="187" spans="1:5" ht="82.5" hidden="1" x14ac:dyDescent="0.25">
      <c r="A187" s="92"/>
      <c r="B187" s="92" t="s">
        <v>48</v>
      </c>
      <c r="C187" s="18">
        <v>136</v>
      </c>
      <c r="D187" s="20" t="s">
        <v>893</v>
      </c>
      <c r="E187" s="7">
        <v>387</v>
      </c>
    </row>
    <row r="188" spans="1:5" ht="16.5" hidden="1" x14ac:dyDescent="0.25">
      <c r="A188" s="93"/>
      <c r="B188" s="93" t="s">
        <v>48</v>
      </c>
      <c r="C188" s="18">
        <v>158</v>
      </c>
      <c r="D188" s="20" t="s">
        <v>916</v>
      </c>
      <c r="E188" s="7">
        <v>620</v>
      </c>
    </row>
    <row r="189" spans="1:5" s="11" customFormat="1" ht="16.5" hidden="1" x14ac:dyDescent="0.2">
      <c r="A189" s="8" t="s">
        <v>623</v>
      </c>
      <c r="B189" s="94" t="s">
        <v>624</v>
      </c>
      <c r="C189" s="94"/>
      <c r="D189" s="94"/>
      <c r="E189" s="10">
        <v>4291</v>
      </c>
    </row>
    <row r="190" spans="1:5" ht="16.5" hidden="1" x14ac:dyDescent="0.25">
      <c r="A190" s="91" t="s">
        <v>625</v>
      </c>
      <c r="B190" s="91" t="s">
        <v>49</v>
      </c>
      <c r="C190" s="18">
        <v>53</v>
      </c>
      <c r="D190" s="20" t="s">
        <v>895</v>
      </c>
      <c r="E190" s="7">
        <v>145</v>
      </c>
    </row>
    <row r="191" spans="1:5" ht="16.5" hidden="1" x14ac:dyDescent="0.25">
      <c r="A191" s="92"/>
      <c r="B191" s="92" t="s">
        <v>49</v>
      </c>
      <c r="C191" s="18">
        <v>68</v>
      </c>
      <c r="D191" s="20" t="s">
        <v>910</v>
      </c>
      <c r="E191" s="7">
        <v>285</v>
      </c>
    </row>
    <row r="192" spans="1:5" ht="16.5" hidden="1" x14ac:dyDescent="0.25">
      <c r="A192" s="92"/>
      <c r="B192" s="92" t="s">
        <v>49</v>
      </c>
      <c r="C192" s="18">
        <v>97</v>
      </c>
      <c r="D192" s="20" t="s">
        <v>896</v>
      </c>
      <c r="E192" s="7">
        <v>770</v>
      </c>
    </row>
    <row r="193" spans="1:5" ht="16.5" hidden="1" x14ac:dyDescent="0.25">
      <c r="A193" s="92"/>
      <c r="B193" s="92" t="s">
        <v>49</v>
      </c>
      <c r="C193" s="18">
        <v>100</v>
      </c>
      <c r="D193" s="20" t="s">
        <v>913</v>
      </c>
      <c r="E193" s="7">
        <v>7</v>
      </c>
    </row>
    <row r="194" spans="1:5" ht="16.5" hidden="1" x14ac:dyDescent="0.25">
      <c r="A194" s="92"/>
      <c r="B194" s="92" t="s">
        <v>49</v>
      </c>
      <c r="C194" s="18">
        <v>112</v>
      </c>
      <c r="D194" s="20" t="s">
        <v>892</v>
      </c>
      <c r="E194" s="7">
        <v>500</v>
      </c>
    </row>
    <row r="195" spans="1:5" ht="82.5" hidden="1" x14ac:dyDescent="0.25">
      <c r="A195" s="93"/>
      <c r="B195" s="93" t="s">
        <v>49</v>
      </c>
      <c r="C195" s="18">
        <v>136</v>
      </c>
      <c r="D195" s="20" t="s">
        <v>893</v>
      </c>
      <c r="E195" s="7">
        <v>300</v>
      </c>
    </row>
    <row r="196" spans="1:5" s="11" customFormat="1" ht="16.5" hidden="1" x14ac:dyDescent="0.2">
      <c r="A196" s="8" t="s">
        <v>625</v>
      </c>
      <c r="B196" s="94" t="s">
        <v>626</v>
      </c>
      <c r="C196" s="94"/>
      <c r="D196" s="94"/>
      <c r="E196" s="10">
        <v>2007</v>
      </c>
    </row>
    <row r="197" spans="1:5" ht="16.5" hidden="1" x14ac:dyDescent="0.25">
      <c r="A197" s="91" t="s">
        <v>937</v>
      </c>
      <c r="B197" s="91" t="s">
        <v>938</v>
      </c>
      <c r="C197" s="18">
        <v>30</v>
      </c>
      <c r="D197" s="20" t="s">
        <v>924</v>
      </c>
      <c r="E197" s="7">
        <v>5</v>
      </c>
    </row>
    <row r="198" spans="1:5" ht="16.5" hidden="1" x14ac:dyDescent="0.25">
      <c r="A198" s="92"/>
      <c r="B198" s="92" t="s">
        <v>938</v>
      </c>
      <c r="C198" s="18">
        <v>53</v>
      </c>
      <c r="D198" s="20" t="s">
        <v>895</v>
      </c>
      <c r="E198" s="7">
        <v>5</v>
      </c>
    </row>
    <row r="199" spans="1:5" ht="16.5" hidden="1" x14ac:dyDescent="0.25">
      <c r="A199" s="92"/>
      <c r="B199" s="92" t="s">
        <v>938</v>
      </c>
      <c r="C199" s="18">
        <v>100</v>
      </c>
      <c r="D199" s="20" t="s">
        <v>913</v>
      </c>
      <c r="E199" s="7">
        <v>5</v>
      </c>
    </row>
    <row r="200" spans="1:5" ht="16.5" hidden="1" x14ac:dyDescent="0.25">
      <c r="A200" s="92"/>
      <c r="B200" s="92" t="s">
        <v>938</v>
      </c>
      <c r="C200" s="18">
        <v>108</v>
      </c>
      <c r="D200" s="20" t="s">
        <v>891</v>
      </c>
      <c r="E200" s="7">
        <v>5</v>
      </c>
    </row>
    <row r="201" spans="1:5" ht="16.5" hidden="1" x14ac:dyDescent="0.25">
      <c r="A201" s="92"/>
      <c r="B201" s="92" t="s">
        <v>938</v>
      </c>
      <c r="C201" s="18">
        <v>112</v>
      </c>
      <c r="D201" s="20" t="s">
        <v>892</v>
      </c>
      <c r="E201" s="7">
        <v>10</v>
      </c>
    </row>
    <row r="202" spans="1:5" ht="82.5" hidden="1" x14ac:dyDescent="0.25">
      <c r="A202" s="93"/>
      <c r="B202" s="93" t="s">
        <v>938</v>
      </c>
      <c r="C202" s="18">
        <v>136</v>
      </c>
      <c r="D202" s="20" t="s">
        <v>893</v>
      </c>
      <c r="E202" s="7">
        <v>5</v>
      </c>
    </row>
    <row r="203" spans="1:5" s="11" customFormat="1" ht="16.5" hidden="1" x14ac:dyDescent="0.2">
      <c r="A203" s="8" t="s">
        <v>937</v>
      </c>
      <c r="B203" s="94" t="s">
        <v>939</v>
      </c>
      <c r="C203" s="94"/>
      <c r="D203" s="94"/>
      <c r="E203" s="10">
        <v>35</v>
      </c>
    </row>
    <row r="204" spans="1:5" ht="16.5" hidden="1" x14ac:dyDescent="0.25">
      <c r="A204" s="91" t="s">
        <v>940</v>
      </c>
      <c r="B204" s="91" t="s">
        <v>941</v>
      </c>
      <c r="C204" s="18">
        <v>100</v>
      </c>
      <c r="D204" s="20" t="s">
        <v>913</v>
      </c>
      <c r="E204" s="7">
        <v>6</v>
      </c>
    </row>
    <row r="205" spans="1:5" ht="16.5" hidden="1" x14ac:dyDescent="0.25">
      <c r="A205" s="92"/>
      <c r="B205" s="92" t="s">
        <v>941</v>
      </c>
      <c r="C205" s="18">
        <v>108</v>
      </c>
      <c r="D205" s="20" t="s">
        <v>891</v>
      </c>
      <c r="E205" s="7">
        <v>15</v>
      </c>
    </row>
    <row r="206" spans="1:5" ht="16.5" hidden="1" x14ac:dyDescent="0.25">
      <c r="A206" s="92"/>
      <c r="B206" s="92" t="s">
        <v>941</v>
      </c>
      <c r="C206" s="18">
        <v>112</v>
      </c>
      <c r="D206" s="20" t="s">
        <v>892</v>
      </c>
      <c r="E206" s="7">
        <v>10</v>
      </c>
    </row>
    <row r="207" spans="1:5" ht="49.5" hidden="1" x14ac:dyDescent="0.25">
      <c r="A207" s="93"/>
      <c r="B207" s="93" t="s">
        <v>941</v>
      </c>
      <c r="C207" s="18">
        <v>162</v>
      </c>
      <c r="D207" s="20" t="s">
        <v>917</v>
      </c>
      <c r="E207" s="7">
        <v>10</v>
      </c>
    </row>
    <row r="208" spans="1:5" s="11" customFormat="1" ht="16.5" hidden="1" x14ac:dyDescent="0.2">
      <c r="A208" s="9" t="s">
        <v>940</v>
      </c>
      <c r="B208" s="94" t="s">
        <v>942</v>
      </c>
      <c r="C208" s="94"/>
      <c r="D208" s="94"/>
      <c r="E208" s="10">
        <v>41</v>
      </c>
    </row>
    <row r="209" spans="1:5" ht="16.5" hidden="1" x14ac:dyDescent="0.25">
      <c r="A209" s="91" t="s">
        <v>943</v>
      </c>
      <c r="B209" s="91" t="s">
        <v>944</v>
      </c>
      <c r="C209" s="18">
        <v>108</v>
      </c>
      <c r="D209" s="20" t="s">
        <v>891</v>
      </c>
      <c r="E209" s="7">
        <v>27</v>
      </c>
    </row>
    <row r="210" spans="1:5" ht="82.5" hidden="1" x14ac:dyDescent="0.25">
      <c r="A210" s="93"/>
      <c r="B210" s="93" t="s">
        <v>944</v>
      </c>
      <c r="C210" s="18">
        <v>136</v>
      </c>
      <c r="D210" s="20" t="s">
        <v>893</v>
      </c>
      <c r="E210" s="7">
        <v>51</v>
      </c>
    </row>
    <row r="211" spans="1:5" s="11" customFormat="1" ht="16.5" hidden="1" x14ac:dyDescent="0.2">
      <c r="A211" s="8" t="s">
        <v>943</v>
      </c>
      <c r="B211" s="94" t="s">
        <v>945</v>
      </c>
      <c r="C211" s="94"/>
      <c r="D211" s="94"/>
      <c r="E211" s="10">
        <v>78</v>
      </c>
    </row>
    <row r="212" spans="1:5" ht="16.5" hidden="1" x14ac:dyDescent="0.25">
      <c r="A212" s="91" t="s">
        <v>946</v>
      </c>
      <c r="B212" s="91" t="s">
        <v>947</v>
      </c>
      <c r="C212" s="18">
        <v>30</v>
      </c>
      <c r="D212" s="20" t="s">
        <v>924</v>
      </c>
      <c r="E212" s="7">
        <v>14</v>
      </c>
    </row>
    <row r="213" spans="1:5" ht="16.5" hidden="1" x14ac:dyDescent="0.25">
      <c r="A213" s="92"/>
      <c r="B213" s="92" t="s">
        <v>947</v>
      </c>
      <c r="C213" s="18">
        <v>81</v>
      </c>
      <c r="D213" s="20" t="s">
        <v>890</v>
      </c>
      <c r="E213" s="7">
        <v>65</v>
      </c>
    </row>
    <row r="214" spans="1:5" ht="16.5" hidden="1" x14ac:dyDescent="0.25">
      <c r="A214" s="92"/>
      <c r="B214" s="92" t="s">
        <v>947</v>
      </c>
      <c r="C214" s="18">
        <v>100</v>
      </c>
      <c r="D214" s="20" t="s">
        <v>913</v>
      </c>
      <c r="E214" s="7">
        <v>25</v>
      </c>
    </row>
    <row r="215" spans="1:5" ht="16.5" hidden="1" x14ac:dyDescent="0.25">
      <c r="A215" s="92"/>
      <c r="B215" s="92" t="s">
        <v>947</v>
      </c>
      <c r="C215" s="18">
        <v>112</v>
      </c>
      <c r="D215" s="20" t="s">
        <v>892</v>
      </c>
      <c r="E215" s="7">
        <v>47</v>
      </c>
    </row>
    <row r="216" spans="1:5" ht="82.5" hidden="1" x14ac:dyDescent="0.25">
      <c r="A216" s="92"/>
      <c r="B216" s="92" t="s">
        <v>947</v>
      </c>
      <c r="C216" s="18">
        <v>136</v>
      </c>
      <c r="D216" s="20" t="s">
        <v>893</v>
      </c>
      <c r="E216" s="7">
        <v>96</v>
      </c>
    </row>
    <row r="217" spans="1:5" ht="49.5" hidden="1" x14ac:dyDescent="0.25">
      <c r="A217" s="93"/>
      <c r="B217" s="93" t="s">
        <v>947</v>
      </c>
      <c r="C217" s="18">
        <v>162</v>
      </c>
      <c r="D217" s="20" t="s">
        <v>917</v>
      </c>
      <c r="E217" s="7">
        <v>21</v>
      </c>
    </row>
    <row r="218" spans="1:5" s="11" customFormat="1" ht="16.5" hidden="1" x14ac:dyDescent="0.2">
      <c r="A218" s="8" t="s">
        <v>946</v>
      </c>
      <c r="B218" s="94" t="s">
        <v>948</v>
      </c>
      <c r="C218" s="94"/>
      <c r="D218" s="94"/>
      <c r="E218" s="10">
        <v>268</v>
      </c>
    </row>
    <row r="219" spans="1:5" ht="16.5" hidden="1" x14ac:dyDescent="0.25">
      <c r="A219" s="91" t="s">
        <v>627</v>
      </c>
      <c r="B219" s="91" t="s">
        <v>50</v>
      </c>
      <c r="C219" s="18">
        <v>28</v>
      </c>
      <c r="D219" s="20" t="s">
        <v>922</v>
      </c>
      <c r="E219" s="7">
        <v>566</v>
      </c>
    </row>
    <row r="220" spans="1:5" ht="16.5" hidden="1" x14ac:dyDescent="0.25">
      <c r="A220" s="92"/>
      <c r="B220" s="92" t="s">
        <v>50</v>
      </c>
      <c r="C220" s="18">
        <v>29</v>
      </c>
      <c r="D220" s="20" t="s">
        <v>918</v>
      </c>
      <c r="E220" s="7">
        <v>515</v>
      </c>
    </row>
    <row r="221" spans="1:5" ht="16.5" hidden="1" x14ac:dyDescent="0.25">
      <c r="A221" s="92"/>
      <c r="B221" s="92" t="s">
        <v>50</v>
      </c>
      <c r="C221" s="18">
        <v>53</v>
      </c>
      <c r="D221" s="20" t="s">
        <v>895</v>
      </c>
      <c r="E221" s="7">
        <v>450</v>
      </c>
    </row>
    <row r="222" spans="1:5" ht="16.5" hidden="1" x14ac:dyDescent="0.25">
      <c r="A222" s="92"/>
      <c r="B222" s="92" t="s">
        <v>50</v>
      </c>
      <c r="C222" s="18">
        <v>68</v>
      </c>
      <c r="D222" s="20" t="s">
        <v>910</v>
      </c>
      <c r="E222" s="7">
        <v>682</v>
      </c>
    </row>
    <row r="223" spans="1:5" ht="16.5" hidden="1" x14ac:dyDescent="0.25">
      <c r="A223" s="92"/>
      <c r="B223" s="92" t="s">
        <v>50</v>
      </c>
      <c r="C223" s="18">
        <v>75</v>
      </c>
      <c r="D223" s="20" t="s">
        <v>911</v>
      </c>
      <c r="E223" s="7">
        <v>97</v>
      </c>
    </row>
    <row r="224" spans="1:5" ht="16.5" hidden="1" x14ac:dyDescent="0.25">
      <c r="A224" s="92"/>
      <c r="B224" s="92" t="s">
        <v>50</v>
      </c>
      <c r="C224" s="18">
        <v>97</v>
      </c>
      <c r="D224" s="20" t="s">
        <v>896</v>
      </c>
      <c r="E224" s="7">
        <v>1094</v>
      </c>
    </row>
    <row r="225" spans="1:5" ht="16.5" hidden="1" x14ac:dyDescent="0.25">
      <c r="A225" s="92"/>
      <c r="B225" s="92" t="s">
        <v>50</v>
      </c>
      <c r="C225" s="18">
        <v>112</v>
      </c>
      <c r="D225" s="20" t="s">
        <v>892</v>
      </c>
      <c r="E225" s="7">
        <v>902</v>
      </c>
    </row>
    <row r="226" spans="1:5" ht="82.5" hidden="1" x14ac:dyDescent="0.25">
      <c r="A226" s="93"/>
      <c r="B226" s="93" t="s">
        <v>50</v>
      </c>
      <c r="C226" s="18">
        <v>136</v>
      </c>
      <c r="D226" s="20" t="s">
        <v>893</v>
      </c>
      <c r="E226" s="7">
        <v>996</v>
      </c>
    </row>
    <row r="227" spans="1:5" s="11" customFormat="1" ht="16.5" hidden="1" x14ac:dyDescent="0.2">
      <c r="A227" s="8" t="s">
        <v>627</v>
      </c>
      <c r="B227" s="94" t="s">
        <v>628</v>
      </c>
      <c r="C227" s="94"/>
      <c r="D227" s="94"/>
      <c r="E227" s="10">
        <v>5302</v>
      </c>
    </row>
    <row r="228" spans="1:5" s="11" customFormat="1" ht="16.5" hidden="1" x14ac:dyDescent="0.2">
      <c r="A228" s="109" t="s">
        <v>629</v>
      </c>
      <c r="B228" s="109"/>
      <c r="C228" s="109"/>
      <c r="D228" s="109"/>
      <c r="E228" s="10">
        <v>145428</v>
      </c>
    </row>
  </sheetData>
  <autoFilter ref="A4:E228">
    <filterColumn colId="0">
      <filters>
        <filter val="400131"/>
      </filters>
    </filterColumn>
  </autoFilter>
  <mergeCells count="90">
    <mergeCell ref="B95:D95"/>
    <mergeCell ref="B12:D12"/>
    <mergeCell ref="B15:D15"/>
    <mergeCell ref="B19:D19"/>
    <mergeCell ref="B39:D39"/>
    <mergeCell ref="B51:D51"/>
    <mergeCell ref="B57:D57"/>
    <mergeCell ref="B60:D60"/>
    <mergeCell ref="B66:D66"/>
    <mergeCell ref="B75:D75"/>
    <mergeCell ref="B80:D80"/>
    <mergeCell ref="B87:D87"/>
    <mergeCell ref="B182:D182"/>
    <mergeCell ref="B119:D119"/>
    <mergeCell ref="B126:D126"/>
    <mergeCell ref="B128:D128"/>
    <mergeCell ref="B130:D130"/>
    <mergeCell ref="B137:D137"/>
    <mergeCell ref="B146:D146"/>
    <mergeCell ref="B149:D149"/>
    <mergeCell ref="B157:D157"/>
    <mergeCell ref="B160:D160"/>
    <mergeCell ref="B167:D167"/>
    <mergeCell ref="B177:D177"/>
    <mergeCell ref="B227:D227"/>
    <mergeCell ref="A228:D228"/>
    <mergeCell ref="B189:D189"/>
    <mergeCell ref="B196:D196"/>
    <mergeCell ref="B203:D203"/>
    <mergeCell ref="B208:D208"/>
    <mergeCell ref="B211:D211"/>
    <mergeCell ref="B218:D218"/>
    <mergeCell ref="A20:A38"/>
    <mergeCell ref="B20:B38"/>
    <mergeCell ref="A40:A50"/>
    <mergeCell ref="B40:B50"/>
    <mergeCell ref="A5:A11"/>
    <mergeCell ref="B5:B11"/>
    <mergeCell ref="A13:A14"/>
    <mergeCell ref="B13:B14"/>
    <mergeCell ref="A16:A18"/>
    <mergeCell ref="B16:B18"/>
    <mergeCell ref="A52:A56"/>
    <mergeCell ref="B52:B56"/>
    <mergeCell ref="A58:A59"/>
    <mergeCell ref="B58:B59"/>
    <mergeCell ref="A61:A65"/>
    <mergeCell ref="B61:B65"/>
    <mergeCell ref="A67:A74"/>
    <mergeCell ref="B67:B74"/>
    <mergeCell ref="A219:A226"/>
    <mergeCell ref="B219:B226"/>
    <mergeCell ref="A212:A217"/>
    <mergeCell ref="B212:B217"/>
    <mergeCell ref="A209:A210"/>
    <mergeCell ref="B209:B210"/>
    <mergeCell ref="A204:A207"/>
    <mergeCell ref="B204:B207"/>
    <mergeCell ref="A197:A202"/>
    <mergeCell ref="B197:B202"/>
    <mergeCell ref="A190:A195"/>
    <mergeCell ref="B190:B195"/>
    <mergeCell ref="A183:A188"/>
    <mergeCell ref="B183:B188"/>
    <mergeCell ref="A178:A181"/>
    <mergeCell ref="B178:B181"/>
    <mergeCell ref="A168:A176"/>
    <mergeCell ref="B168:B176"/>
    <mergeCell ref="A161:A166"/>
    <mergeCell ref="B161:B166"/>
    <mergeCell ref="A76:A79"/>
    <mergeCell ref="B76:B79"/>
    <mergeCell ref="A81:A86"/>
    <mergeCell ref="B81:B86"/>
    <mergeCell ref="A88:A94"/>
    <mergeCell ref="B88:B94"/>
    <mergeCell ref="A96:A118"/>
    <mergeCell ref="B96:B118"/>
    <mergeCell ref="A120:A125"/>
    <mergeCell ref="B120:B125"/>
    <mergeCell ref="A131:A136"/>
    <mergeCell ref="B131:B136"/>
    <mergeCell ref="A158:A159"/>
    <mergeCell ref="B158:B159"/>
    <mergeCell ref="A138:A145"/>
    <mergeCell ref="B138:B145"/>
    <mergeCell ref="A147:A148"/>
    <mergeCell ref="B147:B148"/>
    <mergeCell ref="A150:A156"/>
    <mergeCell ref="B150:B15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164"/>
  <sheetViews>
    <sheetView zoomScale="93" zoomScaleNormal="93" workbookViewId="0">
      <selection activeCell="A4" sqref="A4:XFD4"/>
    </sheetView>
  </sheetViews>
  <sheetFormatPr defaultRowHeight="15" x14ac:dyDescent="0.25"/>
  <cols>
    <col min="1" max="1" width="13" style="1" customWidth="1"/>
    <col min="2" max="2" width="64.6640625" style="1" customWidth="1"/>
    <col min="3" max="3" width="19" style="16" customWidth="1"/>
    <col min="4" max="4" width="38.5" style="19" customWidth="1"/>
    <col min="5" max="5" width="14.83203125" style="14" customWidth="1"/>
    <col min="6" max="16384" width="9.33203125" style="1"/>
  </cols>
  <sheetData>
    <row r="1" spans="1:5" ht="15.75" x14ac:dyDescent="0.25">
      <c r="E1" s="25" t="s">
        <v>884</v>
      </c>
    </row>
    <row r="2" spans="1:5" ht="24" customHeight="1" x14ac:dyDescent="0.25">
      <c r="A2" s="110" t="s">
        <v>1024</v>
      </c>
      <c r="B2" s="110"/>
      <c r="C2" s="110"/>
      <c r="D2" s="110"/>
      <c r="E2" s="110"/>
    </row>
    <row r="3" spans="1:5" ht="18.75" customHeight="1" x14ac:dyDescent="0.25">
      <c r="E3" s="21"/>
    </row>
    <row r="4" spans="1:5" ht="22.5" customHeight="1" x14ac:dyDescent="0.25">
      <c r="A4" s="4" t="s">
        <v>414</v>
      </c>
      <c r="B4" s="4" t="s">
        <v>63</v>
      </c>
      <c r="C4" s="17" t="s">
        <v>885</v>
      </c>
      <c r="D4" s="20" t="s">
        <v>886</v>
      </c>
      <c r="E4" s="6" t="s">
        <v>417</v>
      </c>
    </row>
    <row r="5" spans="1:5" ht="22.5" hidden="1" customHeight="1" x14ac:dyDescent="0.25">
      <c r="A5" s="4" t="s">
        <v>630</v>
      </c>
      <c r="B5" s="4" t="s">
        <v>32</v>
      </c>
      <c r="C5" s="18">
        <v>97</v>
      </c>
      <c r="D5" s="20" t="s">
        <v>896</v>
      </c>
      <c r="E5" s="7">
        <v>1200</v>
      </c>
    </row>
    <row r="6" spans="1:5" s="11" customFormat="1" ht="22.5" hidden="1" customHeight="1" x14ac:dyDescent="0.2">
      <c r="A6" s="8" t="s">
        <v>630</v>
      </c>
      <c r="B6" s="94" t="s">
        <v>951</v>
      </c>
      <c r="C6" s="94"/>
      <c r="D6" s="94"/>
      <c r="E6" s="10">
        <v>1200</v>
      </c>
    </row>
    <row r="7" spans="1:5" ht="22.5" hidden="1" customHeight="1" x14ac:dyDescent="0.25">
      <c r="A7" s="91" t="s">
        <v>700</v>
      </c>
      <c r="B7" s="91" t="s">
        <v>55</v>
      </c>
      <c r="C7" s="18">
        <v>1</v>
      </c>
      <c r="D7" s="20" t="s">
        <v>887</v>
      </c>
      <c r="E7" s="7">
        <v>250</v>
      </c>
    </row>
    <row r="8" spans="1:5" ht="22.5" hidden="1" customHeight="1" x14ac:dyDescent="0.25">
      <c r="A8" s="92"/>
      <c r="B8" s="92" t="s">
        <v>55</v>
      </c>
      <c r="C8" s="18">
        <v>60</v>
      </c>
      <c r="D8" s="20" t="s">
        <v>888</v>
      </c>
      <c r="E8" s="7">
        <v>10000</v>
      </c>
    </row>
    <row r="9" spans="1:5" ht="22.5" hidden="1" customHeight="1" x14ac:dyDescent="0.25">
      <c r="A9" s="92"/>
      <c r="B9" s="92" t="s">
        <v>55</v>
      </c>
      <c r="C9" s="18">
        <v>108</v>
      </c>
      <c r="D9" s="20" t="s">
        <v>891</v>
      </c>
      <c r="E9" s="7">
        <v>1200</v>
      </c>
    </row>
    <row r="10" spans="1:5" ht="22.5" hidden="1" customHeight="1" x14ac:dyDescent="0.25">
      <c r="A10" s="92"/>
      <c r="B10" s="92" t="s">
        <v>55</v>
      </c>
      <c r="C10" s="18">
        <v>112</v>
      </c>
      <c r="D10" s="20" t="s">
        <v>892</v>
      </c>
      <c r="E10" s="7">
        <v>1100</v>
      </c>
    </row>
    <row r="11" spans="1:5" ht="96" hidden="1" customHeight="1" x14ac:dyDescent="0.25">
      <c r="A11" s="92"/>
      <c r="B11" s="92" t="s">
        <v>55</v>
      </c>
      <c r="C11" s="18">
        <v>136</v>
      </c>
      <c r="D11" s="20" t="s">
        <v>893</v>
      </c>
      <c r="E11" s="7">
        <v>200</v>
      </c>
    </row>
    <row r="12" spans="1:5" ht="22.5" hidden="1" customHeight="1" x14ac:dyDescent="0.25">
      <c r="A12" s="93"/>
      <c r="B12" s="93" t="s">
        <v>55</v>
      </c>
      <c r="C12" s="18">
        <v>166</v>
      </c>
      <c r="D12" s="20" t="s">
        <v>952</v>
      </c>
      <c r="E12" s="7">
        <v>500</v>
      </c>
    </row>
    <row r="13" spans="1:5" s="11" customFormat="1" ht="22.5" hidden="1" customHeight="1" x14ac:dyDescent="0.2">
      <c r="A13" s="8" t="s">
        <v>700</v>
      </c>
      <c r="B13" s="94" t="s">
        <v>894</v>
      </c>
      <c r="C13" s="94"/>
      <c r="D13" s="94"/>
      <c r="E13" s="10">
        <v>13250</v>
      </c>
    </row>
    <row r="14" spans="1:5" ht="22.5" hidden="1" customHeight="1" x14ac:dyDescent="0.25">
      <c r="A14" s="4" t="s">
        <v>953</v>
      </c>
      <c r="B14" s="4" t="s">
        <v>60</v>
      </c>
      <c r="C14" s="18">
        <v>65</v>
      </c>
      <c r="D14" s="20" t="s">
        <v>909</v>
      </c>
      <c r="E14" s="7">
        <v>1381</v>
      </c>
    </row>
    <row r="15" spans="1:5" s="11" customFormat="1" ht="22.5" hidden="1" customHeight="1" x14ac:dyDescent="0.2">
      <c r="A15" s="8" t="s">
        <v>953</v>
      </c>
      <c r="B15" s="94" t="s">
        <v>954</v>
      </c>
      <c r="C15" s="94"/>
      <c r="D15" s="94"/>
      <c r="E15" s="10">
        <v>1381</v>
      </c>
    </row>
    <row r="16" spans="1:5" ht="22.5" hidden="1" customHeight="1" x14ac:dyDescent="0.25">
      <c r="A16" s="91" t="s">
        <v>418</v>
      </c>
      <c r="B16" s="91" t="s">
        <v>24</v>
      </c>
      <c r="C16" s="18">
        <v>53</v>
      </c>
      <c r="D16" s="20" t="s">
        <v>895</v>
      </c>
      <c r="E16" s="7">
        <v>142</v>
      </c>
    </row>
    <row r="17" spans="1:5" ht="22.5" hidden="1" customHeight="1" x14ac:dyDescent="0.25">
      <c r="A17" s="92"/>
      <c r="B17" s="92" t="s">
        <v>24</v>
      </c>
      <c r="C17" s="18">
        <v>97</v>
      </c>
      <c r="D17" s="20" t="s">
        <v>896</v>
      </c>
      <c r="E17" s="7">
        <v>1780</v>
      </c>
    </row>
    <row r="18" spans="1:5" ht="108" hidden="1" customHeight="1" x14ac:dyDescent="0.25">
      <c r="A18" s="93"/>
      <c r="B18" s="93" t="s">
        <v>24</v>
      </c>
      <c r="C18" s="18">
        <v>136</v>
      </c>
      <c r="D18" s="20" t="s">
        <v>893</v>
      </c>
      <c r="E18" s="7">
        <v>456</v>
      </c>
    </row>
    <row r="19" spans="1:5" s="11" customFormat="1" ht="22.5" hidden="1" customHeight="1" x14ac:dyDescent="0.2">
      <c r="A19" s="8" t="s">
        <v>418</v>
      </c>
      <c r="B19" s="94" t="s">
        <v>423</v>
      </c>
      <c r="C19" s="94"/>
      <c r="D19" s="94"/>
      <c r="E19" s="10">
        <v>2378</v>
      </c>
    </row>
    <row r="20" spans="1:5" ht="22.5" hidden="1" customHeight="1" x14ac:dyDescent="0.25">
      <c r="A20" s="4" t="s">
        <v>755</v>
      </c>
      <c r="B20" s="4" t="s">
        <v>17</v>
      </c>
      <c r="C20" s="18">
        <v>97</v>
      </c>
      <c r="D20" s="20" t="s">
        <v>896</v>
      </c>
      <c r="E20" s="7">
        <v>5</v>
      </c>
    </row>
    <row r="21" spans="1:5" s="11" customFormat="1" ht="22.5" hidden="1" customHeight="1" x14ac:dyDescent="0.2">
      <c r="A21" s="8" t="s">
        <v>755</v>
      </c>
      <c r="B21" s="94" t="s">
        <v>897</v>
      </c>
      <c r="C21" s="94"/>
      <c r="D21" s="94"/>
      <c r="E21" s="10">
        <v>5</v>
      </c>
    </row>
    <row r="22" spans="1:5" ht="105" hidden="1" customHeight="1" x14ac:dyDescent="0.25">
      <c r="A22" s="4" t="s">
        <v>424</v>
      </c>
      <c r="B22" s="4" t="s">
        <v>33</v>
      </c>
      <c r="C22" s="18">
        <v>136</v>
      </c>
      <c r="D22" s="20" t="s">
        <v>893</v>
      </c>
      <c r="E22" s="7">
        <v>526</v>
      </c>
    </row>
    <row r="23" spans="1:5" s="11" customFormat="1" ht="22.5" hidden="1" customHeight="1" x14ac:dyDescent="0.2">
      <c r="A23" s="8" t="s">
        <v>424</v>
      </c>
      <c r="B23" s="94" t="s">
        <v>431</v>
      </c>
      <c r="C23" s="94"/>
      <c r="D23" s="94"/>
      <c r="E23" s="10">
        <v>526</v>
      </c>
    </row>
    <row r="24" spans="1:5" ht="22.5" hidden="1" customHeight="1" x14ac:dyDescent="0.25">
      <c r="A24" s="91" t="s">
        <v>432</v>
      </c>
      <c r="B24" s="91" t="s">
        <v>56</v>
      </c>
      <c r="C24" s="18">
        <v>12</v>
      </c>
      <c r="D24" s="20" t="s">
        <v>901</v>
      </c>
      <c r="E24" s="7">
        <v>106</v>
      </c>
    </row>
    <row r="25" spans="1:5" ht="22.5" hidden="1" customHeight="1" x14ac:dyDescent="0.25">
      <c r="A25" s="92"/>
      <c r="B25" s="92" t="s">
        <v>56</v>
      </c>
      <c r="C25" s="18">
        <v>116</v>
      </c>
      <c r="D25" s="20" t="s">
        <v>915</v>
      </c>
      <c r="E25" s="7">
        <v>60</v>
      </c>
    </row>
    <row r="26" spans="1:5" ht="22.5" hidden="1" customHeight="1" x14ac:dyDescent="0.25">
      <c r="A26" s="92"/>
      <c r="B26" s="92" t="s">
        <v>56</v>
      </c>
      <c r="C26" s="18">
        <v>158</v>
      </c>
      <c r="D26" s="20" t="s">
        <v>916</v>
      </c>
      <c r="E26" s="7">
        <v>97</v>
      </c>
    </row>
    <row r="27" spans="1:5" ht="52.5" hidden="1" customHeight="1" x14ac:dyDescent="0.25">
      <c r="A27" s="93"/>
      <c r="B27" s="93" t="s">
        <v>56</v>
      </c>
      <c r="C27" s="18">
        <v>162</v>
      </c>
      <c r="D27" s="20" t="s">
        <v>917</v>
      </c>
      <c r="E27" s="7">
        <v>110</v>
      </c>
    </row>
    <row r="28" spans="1:5" s="11" customFormat="1" ht="22.5" hidden="1" customHeight="1" x14ac:dyDescent="0.2">
      <c r="A28" s="8" t="s">
        <v>432</v>
      </c>
      <c r="B28" s="94" t="s">
        <v>433</v>
      </c>
      <c r="C28" s="94"/>
      <c r="D28" s="94"/>
      <c r="E28" s="10">
        <v>373</v>
      </c>
    </row>
    <row r="29" spans="1:5" ht="22.5" hidden="1" customHeight="1" x14ac:dyDescent="0.25">
      <c r="A29" s="91" t="s">
        <v>955</v>
      </c>
      <c r="B29" s="91" t="s">
        <v>18</v>
      </c>
      <c r="C29" s="18">
        <v>53</v>
      </c>
      <c r="D29" s="20" t="s">
        <v>895</v>
      </c>
      <c r="E29" s="7">
        <v>82</v>
      </c>
    </row>
    <row r="30" spans="1:5" ht="22.5" hidden="1" customHeight="1" x14ac:dyDescent="0.25">
      <c r="A30" s="93"/>
      <c r="B30" s="93" t="s">
        <v>18</v>
      </c>
      <c r="C30" s="18">
        <v>97</v>
      </c>
      <c r="D30" s="20" t="s">
        <v>896</v>
      </c>
      <c r="E30" s="7">
        <v>173</v>
      </c>
    </row>
    <row r="31" spans="1:5" s="11" customFormat="1" ht="22.5" hidden="1" customHeight="1" x14ac:dyDescent="0.2">
      <c r="A31" s="8" t="s">
        <v>955</v>
      </c>
      <c r="B31" s="94" t="s">
        <v>956</v>
      </c>
      <c r="C31" s="94"/>
      <c r="D31" s="94"/>
      <c r="E31" s="10">
        <v>255</v>
      </c>
    </row>
    <row r="32" spans="1:5" ht="22.5" hidden="1" customHeight="1" x14ac:dyDescent="0.25">
      <c r="A32" s="91" t="s">
        <v>435</v>
      </c>
      <c r="B32" s="91" t="s">
        <v>57</v>
      </c>
      <c r="C32" s="18">
        <v>81</v>
      </c>
      <c r="D32" s="20" t="s">
        <v>890</v>
      </c>
      <c r="E32" s="7">
        <v>180</v>
      </c>
    </row>
    <row r="33" spans="1:5" ht="22.5" hidden="1" customHeight="1" x14ac:dyDescent="0.25">
      <c r="A33" s="92"/>
      <c r="B33" s="92" t="s">
        <v>57</v>
      </c>
      <c r="C33" s="18">
        <v>100</v>
      </c>
      <c r="D33" s="20" t="s">
        <v>913</v>
      </c>
      <c r="E33" s="7">
        <v>800</v>
      </c>
    </row>
    <row r="34" spans="1:5" ht="22.5" hidden="1" customHeight="1" x14ac:dyDescent="0.25">
      <c r="A34" s="92"/>
      <c r="B34" s="92" t="s">
        <v>57</v>
      </c>
      <c r="C34" s="18">
        <v>108</v>
      </c>
      <c r="D34" s="20" t="s">
        <v>891</v>
      </c>
      <c r="E34" s="7">
        <v>200</v>
      </c>
    </row>
    <row r="35" spans="1:5" ht="22.5" hidden="1" customHeight="1" x14ac:dyDescent="0.25">
      <c r="A35" s="92"/>
      <c r="B35" s="92" t="s">
        <v>57</v>
      </c>
      <c r="C35" s="18">
        <v>112</v>
      </c>
      <c r="D35" s="20" t="s">
        <v>892</v>
      </c>
      <c r="E35" s="7">
        <v>500</v>
      </c>
    </row>
    <row r="36" spans="1:5" ht="104.25" hidden="1" customHeight="1" x14ac:dyDescent="0.25">
      <c r="A36" s="92"/>
      <c r="B36" s="92" t="s">
        <v>57</v>
      </c>
      <c r="C36" s="18">
        <v>136</v>
      </c>
      <c r="D36" s="20" t="s">
        <v>893</v>
      </c>
      <c r="E36" s="7">
        <v>160</v>
      </c>
    </row>
    <row r="37" spans="1:5" ht="22.5" hidden="1" customHeight="1" x14ac:dyDescent="0.25">
      <c r="A37" s="93"/>
      <c r="B37" s="93" t="s">
        <v>57</v>
      </c>
      <c r="C37" s="18">
        <v>158</v>
      </c>
      <c r="D37" s="20" t="s">
        <v>916</v>
      </c>
      <c r="E37" s="7">
        <v>900</v>
      </c>
    </row>
    <row r="38" spans="1:5" s="11" customFormat="1" ht="22.5" hidden="1" customHeight="1" x14ac:dyDescent="0.2">
      <c r="A38" s="8" t="s">
        <v>435</v>
      </c>
      <c r="B38" s="94" t="s">
        <v>920</v>
      </c>
      <c r="C38" s="94"/>
      <c r="D38" s="94"/>
      <c r="E38" s="10">
        <v>2740</v>
      </c>
    </row>
    <row r="39" spans="1:5" ht="22.5" hidden="1" customHeight="1" x14ac:dyDescent="0.25">
      <c r="A39" s="91" t="s">
        <v>439</v>
      </c>
      <c r="B39" s="91" t="s">
        <v>25</v>
      </c>
      <c r="C39" s="18">
        <v>53</v>
      </c>
      <c r="D39" s="20" t="s">
        <v>895</v>
      </c>
      <c r="E39" s="7">
        <v>229</v>
      </c>
    </row>
    <row r="40" spans="1:5" ht="22.5" hidden="1" customHeight="1" x14ac:dyDescent="0.25">
      <c r="A40" s="92"/>
      <c r="B40" s="92" t="s">
        <v>25</v>
      </c>
      <c r="C40" s="18">
        <v>68</v>
      </c>
      <c r="D40" s="20" t="s">
        <v>910</v>
      </c>
      <c r="E40" s="7">
        <v>80</v>
      </c>
    </row>
    <row r="41" spans="1:5" ht="22.5" hidden="1" customHeight="1" x14ac:dyDescent="0.25">
      <c r="A41" s="92"/>
      <c r="B41" s="92" t="s">
        <v>25</v>
      </c>
      <c r="C41" s="18">
        <v>97</v>
      </c>
      <c r="D41" s="20" t="s">
        <v>896</v>
      </c>
      <c r="E41" s="7">
        <v>500</v>
      </c>
    </row>
    <row r="42" spans="1:5" ht="101.25" hidden="1" customHeight="1" x14ac:dyDescent="0.25">
      <c r="A42" s="93"/>
      <c r="B42" s="93" t="s">
        <v>25</v>
      </c>
      <c r="C42" s="18">
        <v>136</v>
      </c>
      <c r="D42" s="20" t="s">
        <v>893</v>
      </c>
      <c r="E42" s="7">
        <v>50</v>
      </c>
    </row>
    <row r="43" spans="1:5" s="11" customFormat="1" ht="22.5" hidden="1" customHeight="1" x14ac:dyDescent="0.2">
      <c r="A43" s="9" t="s">
        <v>439</v>
      </c>
      <c r="B43" s="94" t="s">
        <v>442</v>
      </c>
      <c r="C43" s="94"/>
      <c r="D43" s="94"/>
      <c r="E43" s="10">
        <v>859</v>
      </c>
    </row>
    <row r="44" spans="1:5" ht="22.5" hidden="1" customHeight="1" x14ac:dyDescent="0.25">
      <c r="A44" s="91" t="s">
        <v>443</v>
      </c>
      <c r="B44" s="91" t="s">
        <v>26</v>
      </c>
      <c r="C44" s="18">
        <v>68</v>
      </c>
      <c r="D44" s="20" t="s">
        <v>910</v>
      </c>
      <c r="E44" s="7">
        <v>75</v>
      </c>
    </row>
    <row r="45" spans="1:5" ht="22.5" hidden="1" customHeight="1" x14ac:dyDescent="0.25">
      <c r="A45" s="93"/>
      <c r="B45" s="93" t="s">
        <v>26</v>
      </c>
      <c r="C45" s="18">
        <v>97</v>
      </c>
      <c r="D45" s="20" t="s">
        <v>896</v>
      </c>
      <c r="E45" s="7">
        <v>770</v>
      </c>
    </row>
    <row r="46" spans="1:5" s="11" customFormat="1" ht="22.5" hidden="1" customHeight="1" x14ac:dyDescent="0.2">
      <c r="A46" s="8" t="s">
        <v>443</v>
      </c>
      <c r="B46" s="94" t="s">
        <v>446</v>
      </c>
      <c r="C46" s="94"/>
      <c r="D46" s="94"/>
      <c r="E46" s="10">
        <v>845</v>
      </c>
    </row>
    <row r="47" spans="1:5" ht="22.5" hidden="1" customHeight="1" x14ac:dyDescent="0.25">
      <c r="A47" s="91" t="s">
        <v>768</v>
      </c>
      <c r="B47" s="91" t="s">
        <v>27</v>
      </c>
      <c r="C47" s="18">
        <v>68</v>
      </c>
      <c r="D47" s="20" t="s">
        <v>910</v>
      </c>
      <c r="E47" s="7">
        <v>140</v>
      </c>
    </row>
    <row r="48" spans="1:5" ht="22.5" hidden="1" customHeight="1" x14ac:dyDescent="0.25">
      <c r="A48" s="92"/>
      <c r="B48" s="92" t="s">
        <v>27</v>
      </c>
      <c r="C48" s="18">
        <v>97</v>
      </c>
      <c r="D48" s="20" t="s">
        <v>896</v>
      </c>
      <c r="E48" s="7">
        <v>292</v>
      </c>
    </row>
    <row r="49" spans="1:5" ht="22.5" hidden="1" customHeight="1" x14ac:dyDescent="0.25">
      <c r="A49" s="92"/>
      <c r="B49" s="92" t="s">
        <v>27</v>
      </c>
      <c r="C49" s="18">
        <v>112</v>
      </c>
      <c r="D49" s="20" t="s">
        <v>892</v>
      </c>
      <c r="E49" s="7">
        <v>50</v>
      </c>
    </row>
    <row r="50" spans="1:5" ht="96.75" hidden="1" customHeight="1" x14ac:dyDescent="0.25">
      <c r="A50" s="93"/>
      <c r="B50" s="93" t="s">
        <v>27</v>
      </c>
      <c r="C50" s="18">
        <v>136</v>
      </c>
      <c r="D50" s="20" t="s">
        <v>893</v>
      </c>
      <c r="E50" s="7">
        <v>40</v>
      </c>
    </row>
    <row r="51" spans="1:5" s="11" customFormat="1" ht="22.5" hidden="1" customHeight="1" x14ac:dyDescent="0.2">
      <c r="A51" s="8" t="s">
        <v>768</v>
      </c>
      <c r="B51" s="94" t="s">
        <v>921</v>
      </c>
      <c r="C51" s="94"/>
      <c r="D51" s="94"/>
      <c r="E51" s="10">
        <v>522</v>
      </c>
    </row>
    <row r="52" spans="1:5" ht="22.5" hidden="1" customHeight="1" x14ac:dyDescent="0.25">
      <c r="A52" s="91" t="s">
        <v>447</v>
      </c>
      <c r="B52" s="91" t="s">
        <v>34</v>
      </c>
      <c r="C52" s="18">
        <v>53</v>
      </c>
      <c r="D52" s="20" t="s">
        <v>895</v>
      </c>
      <c r="E52" s="7">
        <v>275</v>
      </c>
    </row>
    <row r="53" spans="1:5" ht="22.5" hidden="1" customHeight="1" x14ac:dyDescent="0.25">
      <c r="A53" s="93" t="s">
        <v>447</v>
      </c>
      <c r="B53" s="93" t="s">
        <v>34</v>
      </c>
      <c r="C53" s="18">
        <v>97</v>
      </c>
      <c r="D53" s="20" t="s">
        <v>896</v>
      </c>
      <c r="E53" s="7">
        <v>540</v>
      </c>
    </row>
    <row r="54" spans="1:5" s="11" customFormat="1" ht="22.5" hidden="1" customHeight="1" x14ac:dyDescent="0.2">
      <c r="A54" s="8" t="s">
        <v>447</v>
      </c>
      <c r="B54" s="94" t="s">
        <v>448</v>
      </c>
      <c r="C54" s="94"/>
      <c r="D54" s="94"/>
      <c r="E54" s="10">
        <v>815</v>
      </c>
    </row>
    <row r="55" spans="1:5" ht="22.5" hidden="1" customHeight="1" x14ac:dyDescent="0.25">
      <c r="A55" s="91" t="s">
        <v>449</v>
      </c>
      <c r="B55" s="91" t="s">
        <v>58</v>
      </c>
      <c r="C55" s="18">
        <v>29</v>
      </c>
      <c r="D55" s="20" t="s">
        <v>918</v>
      </c>
      <c r="E55" s="7">
        <v>340</v>
      </c>
    </row>
    <row r="56" spans="1:5" ht="22.5" hidden="1" customHeight="1" x14ac:dyDescent="0.25">
      <c r="A56" s="92"/>
      <c r="B56" s="92" t="s">
        <v>58</v>
      </c>
      <c r="C56" s="18">
        <v>53</v>
      </c>
      <c r="D56" s="20" t="s">
        <v>895</v>
      </c>
      <c r="E56" s="7">
        <v>365</v>
      </c>
    </row>
    <row r="57" spans="1:5" ht="22.5" hidden="1" customHeight="1" x14ac:dyDescent="0.25">
      <c r="A57" s="93"/>
      <c r="B57" s="93" t="s">
        <v>58</v>
      </c>
      <c r="C57" s="18">
        <v>158</v>
      </c>
      <c r="D57" s="20" t="s">
        <v>916</v>
      </c>
      <c r="E57" s="7">
        <v>80</v>
      </c>
    </row>
    <row r="58" spans="1:5" s="11" customFormat="1" ht="22.5" hidden="1" customHeight="1" x14ac:dyDescent="0.2">
      <c r="A58" s="8" t="s">
        <v>449</v>
      </c>
      <c r="B58" s="94" t="s">
        <v>450</v>
      </c>
      <c r="C58" s="94"/>
      <c r="D58" s="94"/>
      <c r="E58" s="10">
        <v>785</v>
      </c>
    </row>
    <row r="59" spans="1:5" ht="22.5" hidden="1" customHeight="1" x14ac:dyDescent="0.25">
      <c r="A59" s="91" t="s">
        <v>778</v>
      </c>
      <c r="B59" s="91" t="s">
        <v>35</v>
      </c>
      <c r="C59" s="18">
        <v>68</v>
      </c>
      <c r="D59" s="20" t="s">
        <v>910</v>
      </c>
      <c r="E59" s="7">
        <v>2420</v>
      </c>
    </row>
    <row r="60" spans="1:5" ht="22.5" hidden="1" customHeight="1" x14ac:dyDescent="0.25">
      <c r="A60" s="92" t="s">
        <v>778</v>
      </c>
      <c r="B60" s="92" t="s">
        <v>35</v>
      </c>
      <c r="C60" s="18">
        <v>158</v>
      </c>
      <c r="D60" s="20" t="s">
        <v>916</v>
      </c>
      <c r="E60" s="7">
        <v>600</v>
      </c>
    </row>
    <row r="61" spans="1:5" ht="57" hidden="1" customHeight="1" x14ac:dyDescent="0.25">
      <c r="A61" s="93" t="s">
        <v>778</v>
      </c>
      <c r="B61" s="93" t="s">
        <v>35</v>
      </c>
      <c r="C61" s="18">
        <v>162</v>
      </c>
      <c r="D61" s="20" t="s">
        <v>917</v>
      </c>
      <c r="E61" s="7">
        <v>800</v>
      </c>
    </row>
    <row r="62" spans="1:5" s="11" customFormat="1" ht="22.5" hidden="1" customHeight="1" x14ac:dyDescent="0.2">
      <c r="A62" s="8" t="s">
        <v>778</v>
      </c>
      <c r="B62" s="94" t="s">
        <v>949</v>
      </c>
      <c r="C62" s="94"/>
      <c r="D62" s="94"/>
      <c r="E62" s="10">
        <v>3820</v>
      </c>
    </row>
    <row r="63" spans="1:5" ht="22.5" hidden="1" customHeight="1" x14ac:dyDescent="0.25">
      <c r="A63" s="91" t="s">
        <v>780</v>
      </c>
      <c r="B63" s="91" t="s">
        <v>36</v>
      </c>
      <c r="C63" s="18">
        <v>53</v>
      </c>
      <c r="D63" s="20" t="s">
        <v>895</v>
      </c>
      <c r="E63" s="7">
        <v>450</v>
      </c>
    </row>
    <row r="64" spans="1:5" ht="22.5" hidden="1" customHeight="1" x14ac:dyDescent="0.25">
      <c r="A64" s="92"/>
      <c r="B64" s="92" t="s">
        <v>36</v>
      </c>
      <c r="C64" s="18">
        <v>97</v>
      </c>
      <c r="D64" s="20" t="s">
        <v>896</v>
      </c>
      <c r="E64" s="7">
        <v>600</v>
      </c>
    </row>
    <row r="65" spans="1:5" ht="22.5" hidden="1" customHeight="1" x14ac:dyDescent="0.25">
      <c r="A65" s="92"/>
      <c r="B65" s="92" t="s">
        <v>36</v>
      </c>
      <c r="C65" s="18">
        <v>112</v>
      </c>
      <c r="D65" s="20" t="s">
        <v>892</v>
      </c>
      <c r="E65" s="7">
        <v>130</v>
      </c>
    </row>
    <row r="66" spans="1:5" ht="101.25" hidden="1" customHeight="1" x14ac:dyDescent="0.25">
      <c r="A66" s="93"/>
      <c r="B66" s="93" t="s">
        <v>36</v>
      </c>
      <c r="C66" s="18">
        <v>136</v>
      </c>
      <c r="D66" s="20" t="s">
        <v>893</v>
      </c>
      <c r="E66" s="7">
        <v>150</v>
      </c>
    </row>
    <row r="67" spans="1:5" s="11" customFormat="1" ht="22.5" hidden="1" customHeight="1" x14ac:dyDescent="0.2">
      <c r="A67" s="8" t="s">
        <v>780</v>
      </c>
      <c r="B67" s="94" t="s">
        <v>923</v>
      </c>
      <c r="C67" s="94"/>
      <c r="D67" s="94"/>
      <c r="E67" s="10">
        <v>1330</v>
      </c>
    </row>
    <row r="68" spans="1:5" ht="22.5" hidden="1" customHeight="1" x14ac:dyDescent="0.25">
      <c r="A68" s="91" t="s">
        <v>451</v>
      </c>
      <c r="B68" s="91" t="s">
        <v>59</v>
      </c>
      <c r="C68" s="18">
        <v>12</v>
      </c>
      <c r="D68" s="20" t="s">
        <v>901</v>
      </c>
      <c r="E68" s="7">
        <v>336</v>
      </c>
    </row>
    <row r="69" spans="1:5" ht="22.5" hidden="1" customHeight="1" x14ac:dyDescent="0.25">
      <c r="A69" s="92"/>
      <c r="B69" s="92" t="s">
        <v>59</v>
      </c>
      <c r="C69" s="18">
        <v>29</v>
      </c>
      <c r="D69" s="20" t="s">
        <v>918</v>
      </c>
      <c r="E69" s="7">
        <v>110</v>
      </c>
    </row>
    <row r="70" spans="1:5" ht="22.5" hidden="1" customHeight="1" x14ac:dyDescent="0.25">
      <c r="A70" s="92"/>
      <c r="B70" s="92" t="s">
        <v>59</v>
      </c>
      <c r="C70" s="18">
        <v>30</v>
      </c>
      <c r="D70" s="20" t="s">
        <v>924</v>
      </c>
      <c r="E70" s="7">
        <v>130</v>
      </c>
    </row>
    <row r="71" spans="1:5" ht="22.5" hidden="1" customHeight="1" x14ac:dyDescent="0.25">
      <c r="A71" s="92"/>
      <c r="B71" s="92" t="s">
        <v>59</v>
      </c>
      <c r="C71" s="18">
        <v>53</v>
      </c>
      <c r="D71" s="20" t="s">
        <v>895</v>
      </c>
      <c r="E71" s="7">
        <v>286</v>
      </c>
    </row>
    <row r="72" spans="1:5" ht="22.5" hidden="1" customHeight="1" x14ac:dyDescent="0.25">
      <c r="A72" s="92"/>
      <c r="B72" s="92" t="s">
        <v>59</v>
      </c>
      <c r="C72" s="18">
        <v>56</v>
      </c>
      <c r="D72" s="20" t="s">
        <v>908</v>
      </c>
      <c r="E72" s="7">
        <v>48</v>
      </c>
    </row>
    <row r="73" spans="1:5" ht="22.5" hidden="1" customHeight="1" x14ac:dyDescent="0.25">
      <c r="A73" s="92"/>
      <c r="B73" s="92" t="s">
        <v>59</v>
      </c>
      <c r="C73" s="18">
        <v>65</v>
      </c>
      <c r="D73" s="20" t="s">
        <v>909</v>
      </c>
      <c r="E73" s="7">
        <v>2226</v>
      </c>
    </row>
    <row r="74" spans="1:5" ht="22.5" hidden="1" customHeight="1" x14ac:dyDescent="0.25">
      <c r="A74" s="92"/>
      <c r="B74" s="92" t="s">
        <v>59</v>
      </c>
      <c r="C74" s="18">
        <v>68</v>
      </c>
      <c r="D74" s="20" t="s">
        <v>910</v>
      </c>
      <c r="E74" s="7">
        <v>130</v>
      </c>
    </row>
    <row r="75" spans="1:5" ht="22.5" hidden="1" customHeight="1" x14ac:dyDescent="0.25">
      <c r="A75" s="92"/>
      <c r="B75" s="92" t="s">
        <v>59</v>
      </c>
      <c r="C75" s="18">
        <v>77</v>
      </c>
      <c r="D75" s="20" t="s">
        <v>912</v>
      </c>
      <c r="E75" s="7">
        <v>167</v>
      </c>
    </row>
    <row r="76" spans="1:5" ht="22.5" hidden="1" customHeight="1" x14ac:dyDescent="0.25">
      <c r="A76" s="92"/>
      <c r="B76" s="92" t="s">
        <v>59</v>
      </c>
      <c r="C76" s="18">
        <v>97</v>
      </c>
      <c r="D76" s="20" t="s">
        <v>896</v>
      </c>
      <c r="E76" s="7">
        <v>372</v>
      </c>
    </row>
    <row r="77" spans="1:5" ht="22.5" hidden="1" customHeight="1" x14ac:dyDescent="0.25">
      <c r="A77" s="92"/>
      <c r="B77" s="92" t="s">
        <v>59</v>
      </c>
      <c r="C77" s="18">
        <v>116</v>
      </c>
      <c r="D77" s="20" t="s">
        <v>915</v>
      </c>
      <c r="E77" s="7">
        <v>241</v>
      </c>
    </row>
    <row r="78" spans="1:5" ht="108" hidden="1" customHeight="1" x14ac:dyDescent="0.25">
      <c r="A78" s="92"/>
      <c r="B78" s="92" t="s">
        <v>59</v>
      </c>
      <c r="C78" s="18">
        <v>136</v>
      </c>
      <c r="D78" s="20" t="s">
        <v>893</v>
      </c>
      <c r="E78" s="7">
        <v>1085</v>
      </c>
    </row>
    <row r="79" spans="1:5" ht="22.5" hidden="1" customHeight="1" x14ac:dyDescent="0.25">
      <c r="A79" s="93"/>
      <c r="B79" s="93" t="s">
        <v>59</v>
      </c>
      <c r="C79" s="18">
        <v>158</v>
      </c>
      <c r="D79" s="20" t="s">
        <v>916</v>
      </c>
      <c r="E79" s="7">
        <v>111</v>
      </c>
    </row>
    <row r="80" spans="1:5" s="11" customFormat="1" ht="22.5" hidden="1" customHeight="1" x14ac:dyDescent="0.2">
      <c r="A80" s="8" t="s">
        <v>451</v>
      </c>
      <c r="B80" s="94" t="s">
        <v>454</v>
      </c>
      <c r="C80" s="94"/>
      <c r="D80" s="94"/>
      <c r="E80" s="10">
        <v>5242</v>
      </c>
    </row>
    <row r="81" spans="1:5" ht="22.5" hidden="1" customHeight="1" x14ac:dyDescent="0.25">
      <c r="A81" s="91" t="s">
        <v>789</v>
      </c>
      <c r="B81" s="91" t="s">
        <v>28</v>
      </c>
      <c r="C81" s="18">
        <v>53</v>
      </c>
      <c r="D81" s="20" t="s">
        <v>895</v>
      </c>
      <c r="E81" s="7">
        <v>160</v>
      </c>
    </row>
    <row r="82" spans="1:5" ht="22.5" hidden="1" customHeight="1" x14ac:dyDescent="0.25">
      <c r="A82" s="92"/>
      <c r="B82" s="92" t="s">
        <v>28</v>
      </c>
      <c r="C82" s="18">
        <v>97</v>
      </c>
      <c r="D82" s="20" t="s">
        <v>896</v>
      </c>
      <c r="E82" s="7">
        <v>350</v>
      </c>
    </row>
    <row r="83" spans="1:5" ht="22.5" hidden="1" customHeight="1" x14ac:dyDescent="0.25">
      <c r="A83" s="92"/>
      <c r="B83" s="92" t="s">
        <v>28</v>
      </c>
      <c r="C83" s="18">
        <v>112</v>
      </c>
      <c r="D83" s="20" t="s">
        <v>892</v>
      </c>
      <c r="E83" s="7">
        <v>40</v>
      </c>
    </row>
    <row r="84" spans="1:5" ht="102" hidden="1" customHeight="1" x14ac:dyDescent="0.25">
      <c r="A84" s="93"/>
      <c r="B84" s="93" t="s">
        <v>28</v>
      </c>
      <c r="C84" s="18">
        <v>136</v>
      </c>
      <c r="D84" s="20" t="s">
        <v>893</v>
      </c>
      <c r="E84" s="7">
        <v>269</v>
      </c>
    </row>
    <row r="85" spans="1:5" s="11" customFormat="1" ht="22.5" hidden="1" customHeight="1" x14ac:dyDescent="0.2">
      <c r="A85" s="8" t="s">
        <v>789</v>
      </c>
      <c r="B85" s="94" t="s">
        <v>927</v>
      </c>
      <c r="C85" s="94"/>
      <c r="D85" s="94"/>
      <c r="E85" s="10">
        <v>819</v>
      </c>
    </row>
    <row r="86" spans="1:5" ht="22.5" hidden="1" customHeight="1" x14ac:dyDescent="0.25">
      <c r="A86" s="4" t="s">
        <v>455</v>
      </c>
      <c r="B86" s="4" t="s">
        <v>54</v>
      </c>
      <c r="C86" s="18">
        <v>16</v>
      </c>
      <c r="D86" s="20" t="s">
        <v>931</v>
      </c>
      <c r="E86" s="7">
        <v>1195</v>
      </c>
    </row>
    <row r="87" spans="1:5" s="11" customFormat="1" ht="22.5" hidden="1" customHeight="1" x14ac:dyDescent="0.2">
      <c r="A87" s="8" t="s">
        <v>455</v>
      </c>
      <c r="B87" s="94" t="s">
        <v>458</v>
      </c>
      <c r="C87" s="94"/>
      <c r="D87" s="94"/>
      <c r="E87" s="10">
        <v>1195</v>
      </c>
    </row>
    <row r="88" spans="1:5" ht="22.5" hidden="1" customHeight="1" x14ac:dyDescent="0.25">
      <c r="A88" s="91" t="s">
        <v>791</v>
      </c>
      <c r="B88" s="91" t="s">
        <v>19</v>
      </c>
      <c r="C88" s="18">
        <v>53</v>
      </c>
      <c r="D88" s="20" t="s">
        <v>895</v>
      </c>
      <c r="E88" s="7">
        <v>365</v>
      </c>
    </row>
    <row r="89" spans="1:5" ht="22.5" hidden="1" customHeight="1" x14ac:dyDescent="0.25">
      <c r="A89" s="92"/>
      <c r="B89" s="92" t="s">
        <v>19</v>
      </c>
      <c r="C89" s="18">
        <v>97</v>
      </c>
      <c r="D89" s="20" t="s">
        <v>896</v>
      </c>
      <c r="E89" s="7">
        <v>120</v>
      </c>
    </row>
    <row r="90" spans="1:5" ht="111" hidden="1" customHeight="1" x14ac:dyDescent="0.25">
      <c r="A90" s="93"/>
      <c r="B90" s="93" t="s">
        <v>19</v>
      </c>
      <c r="C90" s="18">
        <v>136</v>
      </c>
      <c r="D90" s="20" t="s">
        <v>893</v>
      </c>
      <c r="E90" s="7">
        <v>27</v>
      </c>
    </row>
    <row r="91" spans="1:5" s="11" customFormat="1" ht="22.5" hidden="1" customHeight="1" x14ac:dyDescent="0.2">
      <c r="A91" s="8" t="s">
        <v>791</v>
      </c>
      <c r="B91" s="94" t="s">
        <v>957</v>
      </c>
      <c r="C91" s="94"/>
      <c r="D91" s="94"/>
      <c r="E91" s="10">
        <v>512</v>
      </c>
    </row>
    <row r="92" spans="1:5" ht="22.5" hidden="1" customHeight="1" x14ac:dyDescent="0.25">
      <c r="A92" s="4" t="s">
        <v>459</v>
      </c>
      <c r="B92" s="4" t="s">
        <v>37</v>
      </c>
      <c r="C92" s="18">
        <v>28</v>
      </c>
      <c r="D92" s="20" t="s">
        <v>922</v>
      </c>
      <c r="E92" s="7">
        <v>308</v>
      </c>
    </row>
    <row r="93" spans="1:5" s="11" customFormat="1" ht="22.5" hidden="1" customHeight="1" x14ac:dyDescent="0.2">
      <c r="A93" s="8" t="s">
        <v>459</v>
      </c>
      <c r="B93" s="94" t="s">
        <v>460</v>
      </c>
      <c r="C93" s="94"/>
      <c r="D93" s="94"/>
      <c r="E93" s="10">
        <v>308</v>
      </c>
    </row>
    <row r="94" spans="1:5" ht="22.5" hidden="1" customHeight="1" x14ac:dyDescent="0.25">
      <c r="A94" s="4" t="s">
        <v>794</v>
      </c>
      <c r="B94" s="4" t="s">
        <v>30</v>
      </c>
      <c r="C94" s="18">
        <v>65</v>
      </c>
      <c r="D94" s="20" t="s">
        <v>909</v>
      </c>
      <c r="E94" s="7">
        <v>3000</v>
      </c>
    </row>
    <row r="95" spans="1:5" s="11" customFormat="1" ht="22.5" hidden="1" customHeight="1" x14ac:dyDescent="0.2">
      <c r="A95" s="8" t="s">
        <v>794</v>
      </c>
      <c r="B95" s="94" t="s">
        <v>958</v>
      </c>
      <c r="C95" s="94"/>
      <c r="D95" s="94"/>
      <c r="E95" s="10">
        <v>3000</v>
      </c>
    </row>
    <row r="96" spans="1:5" ht="22.5" hidden="1" customHeight="1" x14ac:dyDescent="0.25">
      <c r="A96" s="91" t="s">
        <v>932</v>
      </c>
      <c r="B96" s="91" t="s">
        <v>933</v>
      </c>
      <c r="C96" s="18">
        <v>28</v>
      </c>
      <c r="D96" s="20" t="s">
        <v>922</v>
      </c>
      <c r="E96" s="7">
        <v>98</v>
      </c>
    </row>
    <row r="97" spans="1:5" ht="22.5" hidden="1" customHeight="1" x14ac:dyDescent="0.25">
      <c r="A97" s="92"/>
      <c r="B97" s="92" t="s">
        <v>933</v>
      </c>
      <c r="C97" s="18">
        <v>100</v>
      </c>
      <c r="D97" s="20" t="s">
        <v>913</v>
      </c>
      <c r="E97" s="7">
        <v>23</v>
      </c>
    </row>
    <row r="98" spans="1:5" ht="22.5" hidden="1" customHeight="1" x14ac:dyDescent="0.25">
      <c r="A98" s="92"/>
      <c r="B98" s="92" t="s">
        <v>933</v>
      </c>
      <c r="C98" s="18">
        <v>108</v>
      </c>
      <c r="D98" s="20" t="s">
        <v>891</v>
      </c>
      <c r="E98" s="7">
        <v>18</v>
      </c>
    </row>
    <row r="99" spans="1:5" ht="22.5" hidden="1" customHeight="1" x14ac:dyDescent="0.25">
      <c r="A99" s="93"/>
      <c r="B99" s="93" t="s">
        <v>933</v>
      </c>
      <c r="C99" s="18">
        <v>112</v>
      </c>
      <c r="D99" s="20" t="s">
        <v>892</v>
      </c>
      <c r="E99" s="7">
        <v>35</v>
      </c>
    </row>
    <row r="100" spans="1:5" s="11" customFormat="1" ht="22.5" hidden="1" customHeight="1" x14ac:dyDescent="0.2">
      <c r="A100" s="8" t="s">
        <v>932</v>
      </c>
      <c r="B100" s="94" t="s">
        <v>934</v>
      </c>
      <c r="C100" s="94"/>
      <c r="D100" s="94"/>
      <c r="E100" s="10">
        <v>174</v>
      </c>
    </row>
    <row r="101" spans="1:5" ht="22.5" hidden="1" customHeight="1" x14ac:dyDescent="0.25">
      <c r="A101" s="91" t="s">
        <v>853</v>
      </c>
      <c r="B101" s="91" t="s">
        <v>41</v>
      </c>
      <c r="C101" s="18">
        <v>108</v>
      </c>
      <c r="D101" s="20" t="s">
        <v>891</v>
      </c>
      <c r="E101" s="7">
        <v>50</v>
      </c>
    </row>
    <row r="102" spans="1:5" ht="108" hidden="1" customHeight="1" x14ac:dyDescent="0.25">
      <c r="A102" s="92"/>
      <c r="B102" s="92" t="s">
        <v>41</v>
      </c>
      <c r="C102" s="18">
        <v>136</v>
      </c>
      <c r="D102" s="20" t="s">
        <v>893</v>
      </c>
      <c r="E102" s="7">
        <v>50</v>
      </c>
    </row>
    <row r="103" spans="1:5" ht="82.5" hidden="1" customHeight="1" x14ac:dyDescent="0.25">
      <c r="A103" s="93"/>
      <c r="B103" s="93" t="s">
        <v>41</v>
      </c>
      <c r="C103" s="18">
        <v>137</v>
      </c>
      <c r="D103" s="20" t="s">
        <v>959</v>
      </c>
      <c r="E103" s="7">
        <v>388</v>
      </c>
    </row>
    <row r="104" spans="1:5" s="11" customFormat="1" ht="22.5" hidden="1" customHeight="1" x14ac:dyDescent="0.2">
      <c r="A104" s="8" t="s">
        <v>853</v>
      </c>
      <c r="B104" s="94" t="s">
        <v>950</v>
      </c>
      <c r="C104" s="94"/>
      <c r="D104" s="94"/>
      <c r="E104" s="10">
        <v>488</v>
      </c>
    </row>
    <row r="105" spans="1:5" ht="22.5" hidden="1" customHeight="1" x14ac:dyDescent="0.25">
      <c r="A105" s="15" t="s">
        <v>960</v>
      </c>
      <c r="B105" s="15" t="s">
        <v>42</v>
      </c>
      <c r="C105" s="18">
        <v>60</v>
      </c>
      <c r="D105" s="20" t="s">
        <v>888</v>
      </c>
      <c r="E105" s="7">
        <v>10</v>
      </c>
    </row>
    <row r="106" spans="1:5" s="11" customFormat="1" ht="22.5" hidden="1" customHeight="1" x14ac:dyDescent="0.2">
      <c r="A106" s="8" t="s">
        <v>960</v>
      </c>
      <c r="B106" s="94" t="s">
        <v>961</v>
      </c>
      <c r="C106" s="94"/>
      <c r="D106" s="94"/>
      <c r="E106" s="10">
        <v>10</v>
      </c>
    </row>
    <row r="107" spans="1:5" ht="85.5" hidden="1" customHeight="1" x14ac:dyDescent="0.25">
      <c r="A107" s="4" t="s">
        <v>962</v>
      </c>
      <c r="B107" s="4" t="s">
        <v>963</v>
      </c>
      <c r="C107" s="18">
        <v>137</v>
      </c>
      <c r="D107" s="20" t="s">
        <v>959</v>
      </c>
      <c r="E107" s="7" t="s">
        <v>1025</v>
      </c>
    </row>
    <row r="108" spans="1:5" s="11" customFormat="1" ht="22.5" hidden="1" customHeight="1" x14ac:dyDescent="0.2">
      <c r="A108" s="8" t="s">
        <v>962</v>
      </c>
      <c r="B108" s="94" t="s">
        <v>964</v>
      </c>
      <c r="C108" s="94"/>
      <c r="D108" s="94"/>
      <c r="E108" s="10" t="s">
        <v>1025</v>
      </c>
    </row>
    <row r="109" spans="1:5" ht="22.5" hidden="1" customHeight="1" x14ac:dyDescent="0.25">
      <c r="A109" s="91" t="s">
        <v>615</v>
      </c>
      <c r="B109" s="91" t="s">
        <v>43</v>
      </c>
      <c r="C109" s="18">
        <v>53</v>
      </c>
      <c r="D109" s="20" t="s">
        <v>895</v>
      </c>
      <c r="E109" s="7">
        <v>298</v>
      </c>
    </row>
    <row r="110" spans="1:5" ht="22.5" hidden="1" customHeight="1" x14ac:dyDescent="0.25">
      <c r="A110" s="92"/>
      <c r="B110" s="92" t="s">
        <v>43</v>
      </c>
      <c r="C110" s="18">
        <v>60</v>
      </c>
      <c r="D110" s="20" t="s">
        <v>888</v>
      </c>
      <c r="E110" s="7">
        <v>1119</v>
      </c>
    </row>
    <row r="111" spans="1:5" ht="22.5" hidden="1" customHeight="1" x14ac:dyDescent="0.25">
      <c r="A111" s="92"/>
      <c r="B111" s="92" t="s">
        <v>43</v>
      </c>
      <c r="C111" s="18">
        <v>68</v>
      </c>
      <c r="D111" s="20" t="s">
        <v>910</v>
      </c>
      <c r="E111" s="7">
        <v>98</v>
      </c>
    </row>
    <row r="112" spans="1:5" ht="22.5" hidden="1" customHeight="1" x14ac:dyDescent="0.25">
      <c r="A112" s="92"/>
      <c r="B112" s="92" t="s">
        <v>43</v>
      </c>
      <c r="C112" s="18">
        <v>97</v>
      </c>
      <c r="D112" s="20" t="s">
        <v>896</v>
      </c>
      <c r="E112" s="7">
        <v>2034</v>
      </c>
    </row>
    <row r="113" spans="1:5" ht="22.5" hidden="1" customHeight="1" x14ac:dyDescent="0.25">
      <c r="A113" s="92"/>
      <c r="B113" s="92" t="s">
        <v>43</v>
      </c>
      <c r="C113" s="18">
        <v>112</v>
      </c>
      <c r="D113" s="20" t="s">
        <v>892</v>
      </c>
      <c r="E113" s="7">
        <v>65</v>
      </c>
    </row>
    <row r="114" spans="1:5" ht="22.5" hidden="1" customHeight="1" x14ac:dyDescent="0.25">
      <c r="A114" s="92"/>
      <c r="B114" s="92" t="s">
        <v>43</v>
      </c>
      <c r="C114" s="18">
        <v>122</v>
      </c>
      <c r="D114" s="20" t="s">
        <v>926</v>
      </c>
      <c r="E114" s="7">
        <v>127</v>
      </c>
    </row>
    <row r="115" spans="1:5" ht="108" hidden="1" customHeight="1" x14ac:dyDescent="0.25">
      <c r="A115" s="93"/>
      <c r="B115" s="93" t="s">
        <v>43</v>
      </c>
      <c r="C115" s="18">
        <v>136</v>
      </c>
      <c r="D115" s="20" t="s">
        <v>893</v>
      </c>
      <c r="E115" s="7">
        <v>153</v>
      </c>
    </row>
    <row r="116" spans="1:5" s="11" customFormat="1" ht="22.5" hidden="1" customHeight="1" x14ac:dyDescent="0.2">
      <c r="A116" s="8" t="s">
        <v>615</v>
      </c>
      <c r="B116" s="112" t="s">
        <v>616</v>
      </c>
      <c r="C116" s="113"/>
      <c r="D116" s="114"/>
      <c r="E116" s="10">
        <v>3894</v>
      </c>
    </row>
    <row r="117" spans="1:5" ht="22.5" customHeight="1" x14ac:dyDescent="0.25">
      <c r="A117" s="91" t="s">
        <v>617</v>
      </c>
      <c r="B117" s="91" t="s">
        <v>44</v>
      </c>
      <c r="C117" s="18">
        <v>68</v>
      </c>
      <c r="D117" s="20" t="s">
        <v>910</v>
      </c>
      <c r="E117" s="7">
        <v>20</v>
      </c>
    </row>
    <row r="118" spans="1:5" ht="22.5" hidden="1" customHeight="1" x14ac:dyDescent="0.25">
      <c r="A118" s="92"/>
      <c r="B118" s="92" t="s">
        <v>44</v>
      </c>
      <c r="C118" s="18">
        <v>97</v>
      </c>
      <c r="D118" s="20" t="s">
        <v>896</v>
      </c>
      <c r="E118" s="7">
        <v>2031</v>
      </c>
    </row>
    <row r="119" spans="1:5" ht="95.25" hidden="1" customHeight="1" x14ac:dyDescent="0.25">
      <c r="A119" s="92"/>
      <c r="B119" s="92" t="s">
        <v>44</v>
      </c>
      <c r="C119" s="18">
        <v>136</v>
      </c>
      <c r="D119" s="20" t="s">
        <v>893</v>
      </c>
      <c r="E119" s="7">
        <v>260</v>
      </c>
    </row>
    <row r="120" spans="1:5" ht="70.5" hidden="1" customHeight="1" x14ac:dyDescent="0.25">
      <c r="A120" s="93"/>
      <c r="B120" s="93" t="s">
        <v>44</v>
      </c>
      <c r="C120" s="18">
        <v>162</v>
      </c>
      <c r="D120" s="20" t="s">
        <v>917</v>
      </c>
      <c r="E120" s="7">
        <v>350</v>
      </c>
    </row>
    <row r="121" spans="1:5" s="11" customFormat="1" ht="22.5" customHeight="1" x14ac:dyDescent="0.2">
      <c r="A121" s="8" t="s">
        <v>617</v>
      </c>
      <c r="B121" s="94" t="s">
        <v>618</v>
      </c>
      <c r="C121" s="94"/>
      <c r="D121" s="94"/>
      <c r="E121" s="10">
        <v>2661</v>
      </c>
    </row>
    <row r="122" spans="1:5" ht="22.5" hidden="1" customHeight="1" x14ac:dyDescent="0.25">
      <c r="A122" s="91" t="s">
        <v>619</v>
      </c>
      <c r="B122" s="91" t="s">
        <v>45</v>
      </c>
      <c r="C122" s="18">
        <v>68</v>
      </c>
      <c r="D122" s="20" t="s">
        <v>910</v>
      </c>
      <c r="E122" s="7">
        <v>74</v>
      </c>
    </row>
    <row r="123" spans="1:5" ht="22.5" hidden="1" customHeight="1" x14ac:dyDescent="0.25">
      <c r="A123" s="92"/>
      <c r="B123" s="92" t="s">
        <v>45</v>
      </c>
      <c r="C123" s="18">
        <v>97</v>
      </c>
      <c r="D123" s="20" t="s">
        <v>896</v>
      </c>
      <c r="E123" s="7">
        <v>819</v>
      </c>
    </row>
    <row r="124" spans="1:5" ht="22.5" hidden="1" customHeight="1" x14ac:dyDescent="0.25">
      <c r="A124" s="93"/>
      <c r="B124" s="93" t="s">
        <v>45</v>
      </c>
      <c r="C124" s="18">
        <v>112</v>
      </c>
      <c r="D124" s="20" t="s">
        <v>892</v>
      </c>
      <c r="E124" s="7">
        <v>107</v>
      </c>
    </row>
    <row r="125" spans="1:5" s="11" customFormat="1" ht="22.5" hidden="1" customHeight="1" x14ac:dyDescent="0.2">
      <c r="A125" s="8" t="s">
        <v>619</v>
      </c>
      <c r="B125" s="94" t="s">
        <v>620</v>
      </c>
      <c r="C125" s="94"/>
      <c r="D125" s="94"/>
      <c r="E125" s="10">
        <v>1000</v>
      </c>
    </row>
    <row r="126" spans="1:5" ht="22.5" hidden="1" customHeight="1" x14ac:dyDescent="0.25">
      <c r="A126" s="91" t="s">
        <v>621</v>
      </c>
      <c r="B126" s="91" t="s">
        <v>46</v>
      </c>
      <c r="C126" s="18">
        <v>29</v>
      </c>
      <c r="D126" s="20" t="s">
        <v>918</v>
      </c>
      <c r="E126" s="7">
        <v>98</v>
      </c>
    </row>
    <row r="127" spans="1:5" ht="22.5" hidden="1" customHeight="1" x14ac:dyDescent="0.25">
      <c r="A127" s="92"/>
      <c r="B127" s="92" t="s">
        <v>46</v>
      </c>
      <c r="C127" s="18">
        <v>53</v>
      </c>
      <c r="D127" s="20" t="s">
        <v>895</v>
      </c>
      <c r="E127" s="7">
        <v>492</v>
      </c>
    </row>
    <row r="128" spans="1:5" ht="22.5" hidden="1" customHeight="1" x14ac:dyDescent="0.25">
      <c r="A128" s="92"/>
      <c r="B128" s="92" t="s">
        <v>46</v>
      </c>
      <c r="C128" s="18">
        <v>60</v>
      </c>
      <c r="D128" s="20" t="s">
        <v>888</v>
      </c>
      <c r="E128" s="7">
        <v>278</v>
      </c>
    </row>
    <row r="129" spans="1:5" ht="22.5" hidden="1" customHeight="1" x14ac:dyDescent="0.25">
      <c r="A129" s="92"/>
      <c r="B129" s="92" t="s">
        <v>46</v>
      </c>
      <c r="C129" s="18">
        <v>68</v>
      </c>
      <c r="D129" s="20" t="s">
        <v>910</v>
      </c>
      <c r="E129" s="7">
        <v>30</v>
      </c>
    </row>
    <row r="130" spans="1:5" ht="22.5" hidden="1" customHeight="1" x14ac:dyDescent="0.25">
      <c r="A130" s="92"/>
      <c r="B130" s="92" t="s">
        <v>46</v>
      </c>
      <c r="C130" s="18">
        <v>97</v>
      </c>
      <c r="D130" s="20" t="s">
        <v>896</v>
      </c>
      <c r="E130" s="7">
        <v>641</v>
      </c>
    </row>
    <row r="131" spans="1:5" ht="22.5" hidden="1" customHeight="1" x14ac:dyDescent="0.25">
      <c r="A131" s="92"/>
      <c r="B131" s="92" t="s">
        <v>46</v>
      </c>
      <c r="C131" s="18">
        <v>112</v>
      </c>
      <c r="D131" s="20" t="s">
        <v>892</v>
      </c>
      <c r="E131" s="7">
        <v>79</v>
      </c>
    </row>
    <row r="132" spans="1:5" ht="111" hidden="1" customHeight="1" x14ac:dyDescent="0.25">
      <c r="A132" s="93"/>
      <c r="B132" s="93" t="s">
        <v>46</v>
      </c>
      <c r="C132" s="18">
        <v>136</v>
      </c>
      <c r="D132" s="20" t="s">
        <v>893</v>
      </c>
      <c r="E132" s="7">
        <v>50</v>
      </c>
    </row>
    <row r="133" spans="1:5" s="11" customFormat="1" ht="22.5" hidden="1" customHeight="1" x14ac:dyDescent="0.2">
      <c r="A133" s="8" t="s">
        <v>621</v>
      </c>
      <c r="B133" s="94" t="s">
        <v>622</v>
      </c>
      <c r="C133" s="94"/>
      <c r="D133" s="94"/>
      <c r="E133" s="10">
        <v>1668</v>
      </c>
    </row>
    <row r="134" spans="1:5" ht="22.5" hidden="1" customHeight="1" x14ac:dyDescent="0.25">
      <c r="A134" s="91" t="s">
        <v>867</v>
      </c>
      <c r="B134" s="91" t="s">
        <v>47</v>
      </c>
      <c r="C134" s="18">
        <v>53</v>
      </c>
      <c r="D134" s="20" t="s">
        <v>895</v>
      </c>
      <c r="E134" s="7">
        <v>269</v>
      </c>
    </row>
    <row r="135" spans="1:5" ht="22.5" hidden="1" customHeight="1" x14ac:dyDescent="0.25">
      <c r="A135" s="92"/>
      <c r="B135" s="92" t="s">
        <v>47</v>
      </c>
      <c r="C135" s="18">
        <v>68</v>
      </c>
      <c r="D135" s="20" t="s">
        <v>910</v>
      </c>
      <c r="E135" s="7">
        <v>310</v>
      </c>
    </row>
    <row r="136" spans="1:5" ht="22.5" hidden="1" customHeight="1" x14ac:dyDescent="0.25">
      <c r="A136" s="92"/>
      <c r="B136" s="92" t="s">
        <v>47</v>
      </c>
      <c r="C136" s="18">
        <v>97</v>
      </c>
      <c r="D136" s="20" t="s">
        <v>896</v>
      </c>
      <c r="E136" s="7">
        <v>793</v>
      </c>
    </row>
    <row r="137" spans="1:5" ht="22.5" hidden="1" customHeight="1" x14ac:dyDescent="0.25">
      <c r="A137" s="92"/>
      <c r="B137" s="92" t="s">
        <v>47</v>
      </c>
      <c r="C137" s="18">
        <v>112</v>
      </c>
      <c r="D137" s="20" t="s">
        <v>892</v>
      </c>
      <c r="E137" s="7">
        <v>380</v>
      </c>
    </row>
    <row r="138" spans="1:5" ht="22.5" hidden="1" customHeight="1" x14ac:dyDescent="0.25">
      <c r="A138" s="93"/>
      <c r="B138" s="93" t="s">
        <v>47</v>
      </c>
      <c r="C138" s="18">
        <v>136</v>
      </c>
      <c r="D138" s="20" t="s">
        <v>893</v>
      </c>
      <c r="E138" s="7">
        <v>48</v>
      </c>
    </row>
    <row r="139" spans="1:5" s="11" customFormat="1" ht="22.5" hidden="1" customHeight="1" x14ac:dyDescent="0.2">
      <c r="A139" s="8" t="s">
        <v>867</v>
      </c>
      <c r="B139" s="94" t="s">
        <v>936</v>
      </c>
      <c r="C139" s="94"/>
      <c r="D139" s="94"/>
      <c r="E139" s="10">
        <v>1800</v>
      </c>
    </row>
    <row r="140" spans="1:5" ht="22.5" hidden="1" customHeight="1" x14ac:dyDescent="0.25">
      <c r="A140" s="91" t="s">
        <v>623</v>
      </c>
      <c r="B140" s="91" t="s">
        <v>48</v>
      </c>
      <c r="C140" s="18">
        <v>53</v>
      </c>
      <c r="D140" s="20" t="s">
        <v>895</v>
      </c>
      <c r="E140" s="7">
        <v>284</v>
      </c>
    </row>
    <row r="141" spans="1:5" ht="22.5" hidden="1" customHeight="1" x14ac:dyDescent="0.25">
      <c r="A141" s="92"/>
      <c r="B141" s="92" t="s">
        <v>48</v>
      </c>
      <c r="C141" s="18">
        <v>68</v>
      </c>
      <c r="D141" s="20" t="s">
        <v>910</v>
      </c>
      <c r="E141" s="7">
        <v>270</v>
      </c>
    </row>
    <row r="142" spans="1:5" ht="22.5" hidden="1" customHeight="1" x14ac:dyDescent="0.25">
      <c r="A142" s="92"/>
      <c r="B142" s="92" t="s">
        <v>48</v>
      </c>
      <c r="C142" s="18">
        <v>97</v>
      </c>
      <c r="D142" s="20" t="s">
        <v>896</v>
      </c>
      <c r="E142" s="7">
        <v>1679</v>
      </c>
    </row>
    <row r="143" spans="1:5" ht="22.5" hidden="1" customHeight="1" x14ac:dyDescent="0.25">
      <c r="A143" s="92"/>
      <c r="B143" s="92" t="s">
        <v>48</v>
      </c>
      <c r="C143" s="18">
        <v>112</v>
      </c>
      <c r="D143" s="20" t="s">
        <v>892</v>
      </c>
      <c r="E143" s="7">
        <v>177</v>
      </c>
    </row>
    <row r="144" spans="1:5" ht="101.25" hidden="1" customHeight="1" x14ac:dyDescent="0.25">
      <c r="A144" s="93"/>
      <c r="B144" s="93" t="s">
        <v>48</v>
      </c>
      <c r="C144" s="18">
        <v>136</v>
      </c>
      <c r="D144" s="20" t="s">
        <v>893</v>
      </c>
      <c r="E144" s="7">
        <v>145</v>
      </c>
    </row>
    <row r="145" spans="1:5" s="11" customFormat="1" ht="22.5" hidden="1" customHeight="1" x14ac:dyDescent="0.2">
      <c r="A145" s="8" t="s">
        <v>623</v>
      </c>
      <c r="B145" s="94" t="s">
        <v>624</v>
      </c>
      <c r="C145" s="94"/>
      <c r="D145" s="94"/>
      <c r="E145" s="10">
        <v>2555</v>
      </c>
    </row>
    <row r="146" spans="1:5" ht="22.5" hidden="1" customHeight="1" x14ac:dyDescent="0.25">
      <c r="A146" s="91" t="s">
        <v>625</v>
      </c>
      <c r="B146" s="91" t="s">
        <v>49</v>
      </c>
      <c r="C146" s="18">
        <v>68</v>
      </c>
      <c r="D146" s="20" t="s">
        <v>910</v>
      </c>
      <c r="E146" s="7">
        <v>92</v>
      </c>
    </row>
    <row r="147" spans="1:5" ht="22.5" hidden="1" customHeight="1" x14ac:dyDescent="0.25">
      <c r="A147" s="92"/>
      <c r="B147" s="92" t="s">
        <v>49</v>
      </c>
      <c r="C147" s="18">
        <v>97</v>
      </c>
      <c r="D147" s="20" t="s">
        <v>896</v>
      </c>
      <c r="E147" s="7">
        <v>656</v>
      </c>
    </row>
    <row r="148" spans="1:5" ht="22.5" hidden="1" customHeight="1" x14ac:dyDescent="0.25">
      <c r="A148" s="92"/>
      <c r="B148" s="92" t="s">
        <v>49</v>
      </c>
      <c r="C148" s="18">
        <v>112</v>
      </c>
      <c r="D148" s="20" t="s">
        <v>892</v>
      </c>
      <c r="E148" s="7">
        <v>47</v>
      </c>
    </row>
    <row r="149" spans="1:5" ht="114.75" hidden="1" customHeight="1" x14ac:dyDescent="0.25">
      <c r="A149" s="93"/>
      <c r="B149" s="93" t="s">
        <v>49</v>
      </c>
      <c r="C149" s="18">
        <v>136</v>
      </c>
      <c r="D149" s="20" t="s">
        <v>893</v>
      </c>
      <c r="E149" s="7">
        <v>61</v>
      </c>
    </row>
    <row r="150" spans="1:5" s="11" customFormat="1" ht="22.5" hidden="1" customHeight="1" x14ac:dyDescent="0.2">
      <c r="A150" s="8" t="s">
        <v>625</v>
      </c>
      <c r="B150" s="94" t="s">
        <v>626</v>
      </c>
      <c r="C150" s="94"/>
      <c r="D150" s="94"/>
      <c r="E150" s="10">
        <v>856</v>
      </c>
    </row>
    <row r="151" spans="1:5" ht="22.5" hidden="1" customHeight="1" x14ac:dyDescent="0.25">
      <c r="A151" s="91" t="s">
        <v>943</v>
      </c>
      <c r="B151" s="91" t="s">
        <v>944</v>
      </c>
      <c r="C151" s="18">
        <v>100</v>
      </c>
      <c r="D151" s="20" t="s">
        <v>913</v>
      </c>
      <c r="E151" s="7">
        <v>30</v>
      </c>
    </row>
    <row r="152" spans="1:5" ht="22.5" hidden="1" customHeight="1" x14ac:dyDescent="0.25">
      <c r="A152" s="93"/>
      <c r="B152" s="93" t="s">
        <v>944</v>
      </c>
      <c r="C152" s="18">
        <v>108</v>
      </c>
      <c r="D152" s="20" t="s">
        <v>891</v>
      </c>
      <c r="E152" s="7">
        <v>10</v>
      </c>
    </row>
    <row r="153" spans="1:5" s="11" customFormat="1" ht="22.5" hidden="1" customHeight="1" x14ac:dyDescent="0.2">
      <c r="A153" s="8" t="s">
        <v>943</v>
      </c>
      <c r="B153" s="94" t="s">
        <v>945</v>
      </c>
      <c r="C153" s="94"/>
      <c r="D153" s="94"/>
      <c r="E153" s="10">
        <v>40</v>
      </c>
    </row>
    <row r="154" spans="1:5" ht="22.5" hidden="1" customHeight="1" x14ac:dyDescent="0.25">
      <c r="A154" s="91" t="s">
        <v>627</v>
      </c>
      <c r="B154" s="91" t="s">
        <v>50</v>
      </c>
      <c r="C154" s="18">
        <v>53</v>
      </c>
      <c r="D154" s="20" t="s">
        <v>895</v>
      </c>
      <c r="E154" s="7">
        <v>522</v>
      </c>
    </row>
    <row r="155" spans="1:5" ht="22.5" hidden="1" customHeight="1" x14ac:dyDescent="0.25">
      <c r="A155" s="92"/>
      <c r="B155" s="92" t="s">
        <v>50</v>
      </c>
      <c r="C155" s="18">
        <v>68</v>
      </c>
      <c r="D155" s="20" t="s">
        <v>910</v>
      </c>
      <c r="E155" s="7">
        <v>170</v>
      </c>
    </row>
    <row r="156" spans="1:5" ht="22.5" hidden="1" customHeight="1" x14ac:dyDescent="0.25">
      <c r="A156" s="92"/>
      <c r="B156" s="92" t="s">
        <v>50</v>
      </c>
      <c r="C156" s="18">
        <v>97</v>
      </c>
      <c r="D156" s="20" t="s">
        <v>896</v>
      </c>
      <c r="E156" s="7">
        <v>1130</v>
      </c>
    </row>
    <row r="157" spans="1:5" ht="22.5" hidden="1" customHeight="1" x14ac:dyDescent="0.25">
      <c r="A157" s="92"/>
      <c r="B157" s="92" t="s">
        <v>50</v>
      </c>
      <c r="C157" s="18">
        <v>112</v>
      </c>
      <c r="D157" s="20" t="s">
        <v>892</v>
      </c>
      <c r="E157" s="7">
        <v>147</v>
      </c>
    </row>
    <row r="158" spans="1:5" ht="106.5" hidden="1" customHeight="1" x14ac:dyDescent="0.25">
      <c r="A158" s="93"/>
      <c r="B158" s="93" t="s">
        <v>50</v>
      </c>
      <c r="C158" s="18">
        <v>136</v>
      </c>
      <c r="D158" s="20" t="s">
        <v>893</v>
      </c>
      <c r="E158" s="7">
        <v>42</v>
      </c>
    </row>
    <row r="159" spans="1:5" s="11" customFormat="1" ht="22.5" hidden="1" customHeight="1" x14ac:dyDescent="0.2">
      <c r="A159" s="8" t="s">
        <v>627</v>
      </c>
      <c r="B159" s="94" t="s">
        <v>628</v>
      </c>
      <c r="C159" s="94"/>
      <c r="D159" s="94"/>
      <c r="E159" s="10">
        <v>2011</v>
      </c>
    </row>
    <row r="160" spans="1:5" s="11" customFormat="1" ht="22.5" hidden="1" customHeight="1" x14ac:dyDescent="0.2">
      <c r="A160" s="97" t="s">
        <v>629</v>
      </c>
      <c r="B160" s="98"/>
      <c r="C160" s="98"/>
      <c r="D160" s="99"/>
      <c r="E160" s="10">
        <v>59445</v>
      </c>
    </row>
    <row r="164" spans="1:5" ht="33.75" customHeight="1" x14ac:dyDescent="0.25">
      <c r="A164" s="111" t="s">
        <v>1026</v>
      </c>
      <c r="B164" s="111"/>
      <c r="C164" s="111"/>
      <c r="D164" s="111"/>
      <c r="E164" s="111"/>
    </row>
  </sheetData>
  <autoFilter ref="A4:E160">
    <filterColumn colId="0">
      <filters>
        <filter val="400131"/>
      </filters>
    </filterColumn>
  </autoFilter>
  <mergeCells count="90">
    <mergeCell ref="A164:E164"/>
    <mergeCell ref="B6:D6"/>
    <mergeCell ref="B13:D13"/>
    <mergeCell ref="B15:D15"/>
    <mergeCell ref="B19:D19"/>
    <mergeCell ref="B21:D21"/>
    <mergeCell ref="B28:D28"/>
    <mergeCell ref="B31:D31"/>
    <mergeCell ref="B38:D38"/>
    <mergeCell ref="B43:D43"/>
    <mergeCell ref="B46:D46"/>
    <mergeCell ref="B159:D159"/>
    <mergeCell ref="A160:D160"/>
    <mergeCell ref="B106:D106"/>
    <mergeCell ref="B108:D108"/>
    <mergeCell ref="B116:D116"/>
    <mergeCell ref="B121:D121"/>
    <mergeCell ref="B125:D125"/>
    <mergeCell ref="B133:D133"/>
    <mergeCell ref="A117:A120"/>
    <mergeCell ref="B117:B120"/>
    <mergeCell ref="A122:A124"/>
    <mergeCell ref="B122:B124"/>
    <mergeCell ref="A126:A132"/>
    <mergeCell ref="B126:B132"/>
    <mergeCell ref="A134:A138"/>
    <mergeCell ref="B134:B138"/>
    <mergeCell ref="A2:E2"/>
    <mergeCell ref="B139:D139"/>
    <mergeCell ref="B145:D145"/>
    <mergeCell ref="B54:D54"/>
    <mergeCell ref="B58:D58"/>
    <mergeCell ref="B62:D62"/>
    <mergeCell ref="B67:D67"/>
    <mergeCell ref="B80:D80"/>
    <mergeCell ref="A7:A12"/>
    <mergeCell ref="B7:B12"/>
    <mergeCell ref="A16:A18"/>
    <mergeCell ref="B16:B18"/>
    <mergeCell ref="A24:A27"/>
    <mergeCell ref="B24:B27"/>
    <mergeCell ref="B91:D91"/>
    <mergeCell ref="B93:D93"/>
    <mergeCell ref="B95:D95"/>
    <mergeCell ref="B100:D100"/>
    <mergeCell ref="B104:D104"/>
    <mergeCell ref="B23:D23"/>
    <mergeCell ref="A29:A30"/>
    <mergeCell ref="B29:B30"/>
    <mergeCell ref="A32:A37"/>
    <mergeCell ref="B32:B37"/>
    <mergeCell ref="A39:A42"/>
    <mergeCell ref="B39:B42"/>
    <mergeCell ref="A44:A45"/>
    <mergeCell ref="B44:B45"/>
    <mergeCell ref="A47:A50"/>
    <mergeCell ref="B47:B50"/>
    <mergeCell ref="A52:A53"/>
    <mergeCell ref="B52:B53"/>
    <mergeCell ref="B51:D51"/>
    <mergeCell ref="A55:A57"/>
    <mergeCell ref="B55:B57"/>
    <mergeCell ref="A59:A61"/>
    <mergeCell ref="B59:B61"/>
    <mergeCell ref="A63:A66"/>
    <mergeCell ref="B63:B66"/>
    <mergeCell ref="A68:A79"/>
    <mergeCell ref="B68:B79"/>
    <mergeCell ref="A81:A84"/>
    <mergeCell ref="B81:B84"/>
    <mergeCell ref="A88:A90"/>
    <mergeCell ref="B88:B90"/>
    <mergeCell ref="B85:D85"/>
    <mergeCell ref="B87:D87"/>
    <mergeCell ref="A96:A99"/>
    <mergeCell ref="B96:B99"/>
    <mergeCell ref="A101:A103"/>
    <mergeCell ref="B101:B103"/>
    <mergeCell ref="A109:A115"/>
    <mergeCell ref="B109:B115"/>
    <mergeCell ref="A154:A158"/>
    <mergeCell ref="B154:B158"/>
    <mergeCell ref="A140:A144"/>
    <mergeCell ref="B140:B144"/>
    <mergeCell ref="A146:A149"/>
    <mergeCell ref="B146:B149"/>
    <mergeCell ref="A151:A152"/>
    <mergeCell ref="B151:B152"/>
    <mergeCell ref="B150:D150"/>
    <mergeCell ref="B153:D15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7"/>
  <sheetViews>
    <sheetView zoomScale="89" zoomScaleNormal="89" workbookViewId="0">
      <selection activeCell="A5" sqref="A5:XFD5"/>
    </sheetView>
  </sheetViews>
  <sheetFormatPr defaultRowHeight="15.75" x14ac:dyDescent="0.25"/>
  <cols>
    <col min="1" max="1" width="16.1640625" style="38" customWidth="1"/>
    <col min="2" max="2" width="54.83203125" style="38" customWidth="1"/>
    <col min="3" max="3" width="21.5" style="38" customWidth="1"/>
    <col min="4" max="4" width="60.5" style="38" customWidth="1"/>
    <col min="5" max="5" width="21.5" style="38" customWidth="1"/>
    <col min="6" max="6" width="15.5" style="46" customWidth="1"/>
    <col min="7" max="16384" width="9.33203125" style="38"/>
  </cols>
  <sheetData>
    <row r="1" spans="1:6" x14ac:dyDescent="0.25">
      <c r="F1" s="45" t="s">
        <v>991</v>
      </c>
    </row>
    <row r="2" spans="1:6" x14ac:dyDescent="0.25">
      <c r="B2" s="22" t="s">
        <v>987</v>
      </c>
    </row>
    <row r="3" spans="1:6" ht="17.25" customHeight="1" x14ac:dyDescent="0.25">
      <c r="A3" s="119"/>
      <c r="B3" s="119"/>
      <c r="C3" s="39"/>
      <c r="D3" s="39"/>
      <c r="E3" s="39"/>
      <c r="F3" s="47"/>
    </row>
    <row r="4" spans="1:6" ht="2.25" customHeight="1" x14ac:dyDescent="0.25"/>
    <row r="5" spans="1:6" ht="22.5" customHeight="1" x14ac:dyDescent="0.25">
      <c r="A5" s="35" t="s">
        <v>414</v>
      </c>
      <c r="B5" s="35" t="s">
        <v>63</v>
      </c>
      <c r="C5" s="35" t="s">
        <v>885</v>
      </c>
      <c r="D5" s="35" t="s">
        <v>886</v>
      </c>
      <c r="E5" s="35" t="s">
        <v>966</v>
      </c>
      <c r="F5" s="48" t="s">
        <v>417</v>
      </c>
    </row>
    <row r="6" spans="1:6" ht="22.5" customHeight="1" x14ac:dyDescent="0.25">
      <c r="A6" s="115" t="s">
        <v>700</v>
      </c>
      <c r="B6" s="115" t="s">
        <v>55</v>
      </c>
      <c r="C6" s="40">
        <v>60</v>
      </c>
      <c r="D6" s="35" t="s">
        <v>888</v>
      </c>
      <c r="E6" s="40">
        <v>21</v>
      </c>
      <c r="F6" s="36">
        <v>700</v>
      </c>
    </row>
    <row r="7" spans="1:6" ht="22.5" customHeight="1" x14ac:dyDescent="0.25">
      <c r="A7" s="92"/>
      <c r="B7" s="92" t="s">
        <v>55</v>
      </c>
      <c r="C7" s="40">
        <v>60</v>
      </c>
      <c r="D7" s="35" t="s">
        <v>888</v>
      </c>
      <c r="E7" s="40">
        <v>26</v>
      </c>
      <c r="F7" s="36">
        <v>200</v>
      </c>
    </row>
    <row r="8" spans="1:6" ht="22.5" customHeight="1" x14ac:dyDescent="0.25">
      <c r="A8" s="92"/>
      <c r="B8" s="92" t="s">
        <v>55</v>
      </c>
      <c r="C8" s="40">
        <v>60</v>
      </c>
      <c r="D8" s="35" t="s">
        <v>888</v>
      </c>
      <c r="E8" s="40">
        <v>27</v>
      </c>
      <c r="F8" s="36">
        <v>50</v>
      </c>
    </row>
    <row r="9" spans="1:6" ht="22.5" customHeight="1" x14ac:dyDescent="0.25">
      <c r="A9" s="93"/>
      <c r="B9" s="93" t="s">
        <v>55</v>
      </c>
      <c r="C9" s="40">
        <v>60</v>
      </c>
      <c r="D9" s="120" t="s">
        <v>967</v>
      </c>
      <c r="E9" s="121"/>
      <c r="F9" s="36">
        <v>950</v>
      </c>
    </row>
    <row r="10" spans="1:6" s="22" customFormat="1" ht="22.5" customHeight="1" x14ac:dyDescent="0.25">
      <c r="A10" s="34" t="s">
        <v>700</v>
      </c>
      <c r="B10" s="116" t="s">
        <v>894</v>
      </c>
      <c r="C10" s="116"/>
      <c r="D10" s="116"/>
      <c r="E10" s="116"/>
      <c r="F10" s="37">
        <v>950</v>
      </c>
    </row>
    <row r="11" spans="1:6" ht="22.5" customHeight="1" x14ac:dyDescent="0.25">
      <c r="A11" s="115" t="s">
        <v>432</v>
      </c>
      <c r="B11" s="115" t="s">
        <v>56</v>
      </c>
      <c r="C11" s="40">
        <v>19</v>
      </c>
      <c r="D11" s="35" t="s">
        <v>904</v>
      </c>
      <c r="E11" s="40">
        <v>76</v>
      </c>
      <c r="F11" s="36">
        <v>20</v>
      </c>
    </row>
    <row r="12" spans="1:6" ht="22.5" customHeight="1" x14ac:dyDescent="0.25">
      <c r="A12" s="92"/>
      <c r="B12" s="92"/>
      <c r="C12" s="40">
        <v>19</v>
      </c>
      <c r="D12" s="120" t="s">
        <v>968</v>
      </c>
      <c r="E12" s="121"/>
      <c r="F12" s="36">
        <v>20</v>
      </c>
    </row>
    <row r="13" spans="1:6" ht="22.5" customHeight="1" x14ac:dyDescent="0.25">
      <c r="A13" s="92"/>
      <c r="B13" s="92"/>
      <c r="C13" s="40">
        <v>20</v>
      </c>
      <c r="D13" s="35" t="s">
        <v>905</v>
      </c>
      <c r="E13" s="40">
        <v>79</v>
      </c>
      <c r="F13" s="36">
        <v>1</v>
      </c>
    </row>
    <row r="14" spans="1:6" ht="22.5" customHeight="1" x14ac:dyDescent="0.25">
      <c r="A14" s="92"/>
      <c r="B14" s="92"/>
      <c r="C14" s="40">
        <v>20</v>
      </c>
      <c r="D14" s="120" t="s">
        <v>969</v>
      </c>
      <c r="E14" s="121"/>
      <c r="F14" s="36">
        <v>1</v>
      </c>
    </row>
    <row r="15" spans="1:6" ht="22.5" customHeight="1" x14ac:dyDescent="0.25">
      <c r="A15" s="92"/>
      <c r="B15" s="92"/>
      <c r="C15" s="40">
        <v>54</v>
      </c>
      <c r="D15" s="35" t="s">
        <v>907</v>
      </c>
      <c r="E15" s="40">
        <v>12</v>
      </c>
      <c r="F15" s="36">
        <v>3</v>
      </c>
    </row>
    <row r="16" spans="1:6" ht="22.5" customHeight="1" x14ac:dyDescent="0.25">
      <c r="A16" s="92"/>
      <c r="B16" s="92"/>
      <c r="C16" s="40">
        <v>54</v>
      </c>
      <c r="D16" s="35" t="s">
        <v>907</v>
      </c>
      <c r="E16" s="40">
        <v>15</v>
      </c>
      <c r="F16" s="36">
        <v>15</v>
      </c>
    </row>
    <row r="17" spans="1:6" ht="22.5" customHeight="1" x14ac:dyDescent="0.25">
      <c r="A17" s="92"/>
      <c r="B17" s="92"/>
      <c r="C17" s="40">
        <v>54</v>
      </c>
      <c r="D17" s="120" t="s">
        <v>970</v>
      </c>
      <c r="E17" s="121"/>
      <c r="F17" s="36">
        <v>18</v>
      </c>
    </row>
    <row r="18" spans="1:6" ht="22.5" customHeight="1" x14ac:dyDescent="0.25">
      <c r="A18" s="92"/>
      <c r="B18" s="92"/>
      <c r="C18" s="40">
        <v>55</v>
      </c>
      <c r="D18" s="35" t="s">
        <v>899</v>
      </c>
      <c r="E18" s="40">
        <v>19</v>
      </c>
      <c r="F18" s="36">
        <v>5</v>
      </c>
    </row>
    <row r="19" spans="1:6" ht="22.5" customHeight="1" x14ac:dyDescent="0.25">
      <c r="A19" s="92"/>
      <c r="B19" s="92"/>
      <c r="C19" s="40">
        <v>55</v>
      </c>
      <c r="D19" s="120" t="s">
        <v>971</v>
      </c>
      <c r="E19" s="121"/>
      <c r="F19" s="36">
        <v>5</v>
      </c>
    </row>
    <row r="20" spans="1:6" ht="22.5" customHeight="1" x14ac:dyDescent="0.25">
      <c r="A20" s="92"/>
      <c r="B20" s="92"/>
      <c r="C20" s="40">
        <v>68</v>
      </c>
      <c r="D20" s="35" t="s">
        <v>910</v>
      </c>
      <c r="E20" s="40">
        <v>41</v>
      </c>
      <c r="F20" s="36">
        <v>2</v>
      </c>
    </row>
    <row r="21" spans="1:6" ht="22.5" customHeight="1" x14ac:dyDescent="0.25">
      <c r="A21" s="92"/>
      <c r="B21" s="92"/>
      <c r="C21" s="40">
        <v>68</v>
      </c>
      <c r="D21" s="35" t="s">
        <v>910</v>
      </c>
      <c r="E21" s="40">
        <v>42</v>
      </c>
      <c r="F21" s="36">
        <v>5</v>
      </c>
    </row>
    <row r="22" spans="1:6" ht="22.5" customHeight="1" x14ac:dyDescent="0.25">
      <c r="A22" s="92"/>
      <c r="B22" s="92"/>
      <c r="C22" s="40">
        <v>68</v>
      </c>
      <c r="D22" s="120" t="s">
        <v>972</v>
      </c>
      <c r="E22" s="121"/>
      <c r="F22" s="36">
        <v>7</v>
      </c>
    </row>
    <row r="23" spans="1:6" ht="22.5" customHeight="1" x14ac:dyDescent="0.25">
      <c r="A23" s="92"/>
      <c r="B23" s="92"/>
      <c r="C23" s="40">
        <v>100</v>
      </c>
      <c r="D23" s="35" t="s">
        <v>913</v>
      </c>
      <c r="E23" s="40">
        <v>69</v>
      </c>
      <c r="F23" s="36">
        <v>20</v>
      </c>
    </row>
    <row r="24" spans="1:6" ht="22.5" customHeight="1" x14ac:dyDescent="0.25">
      <c r="A24" s="92"/>
      <c r="B24" s="92"/>
      <c r="C24" s="40">
        <v>100</v>
      </c>
      <c r="D24" s="35" t="s">
        <v>913</v>
      </c>
      <c r="E24" s="40">
        <v>70</v>
      </c>
      <c r="F24" s="36">
        <v>2</v>
      </c>
    </row>
    <row r="25" spans="1:6" ht="22.5" customHeight="1" x14ac:dyDescent="0.25">
      <c r="A25" s="93"/>
      <c r="B25" s="93"/>
      <c r="C25" s="40">
        <v>100</v>
      </c>
      <c r="D25" s="117" t="s">
        <v>973</v>
      </c>
      <c r="E25" s="117"/>
      <c r="F25" s="36">
        <v>22</v>
      </c>
    </row>
    <row r="26" spans="1:6" s="22" customFormat="1" ht="22.5" customHeight="1" x14ac:dyDescent="0.25">
      <c r="A26" s="34" t="s">
        <v>432</v>
      </c>
      <c r="B26" s="116" t="s">
        <v>433</v>
      </c>
      <c r="C26" s="116"/>
      <c r="D26" s="116"/>
      <c r="E26" s="116"/>
      <c r="F26" s="37">
        <v>73</v>
      </c>
    </row>
    <row r="27" spans="1:6" ht="22.5" customHeight="1" x14ac:dyDescent="0.25">
      <c r="A27" s="115" t="s">
        <v>435</v>
      </c>
      <c r="B27" s="115" t="s">
        <v>57</v>
      </c>
      <c r="C27" s="40">
        <v>81</v>
      </c>
      <c r="D27" s="35" t="s">
        <v>890</v>
      </c>
      <c r="E27" s="40">
        <v>44</v>
      </c>
      <c r="F27" s="36">
        <v>1</v>
      </c>
    </row>
    <row r="28" spans="1:6" ht="22.5" customHeight="1" x14ac:dyDescent="0.25">
      <c r="A28" s="92"/>
      <c r="B28" s="92"/>
      <c r="C28" s="40">
        <v>81</v>
      </c>
      <c r="D28" s="35" t="s">
        <v>890</v>
      </c>
      <c r="E28" s="40">
        <v>45</v>
      </c>
      <c r="F28" s="36">
        <v>1</v>
      </c>
    </row>
    <row r="29" spans="1:6" ht="22.5" customHeight="1" x14ac:dyDescent="0.25">
      <c r="A29" s="92"/>
      <c r="B29" s="92"/>
      <c r="C29" s="40">
        <v>81</v>
      </c>
      <c r="D29" s="35" t="s">
        <v>890</v>
      </c>
      <c r="E29" s="40">
        <v>47</v>
      </c>
      <c r="F29" s="36">
        <v>17</v>
      </c>
    </row>
    <row r="30" spans="1:6" ht="22.5" customHeight="1" x14ac:dyDescent="0.25">
      <c r="A30" s="92"/>
      <c r="B30" s="92"/>
      <c r="C30" s="40">
        <v>81</v>
      </c>
      <c r="D30" s="35" t="s">
        <v>890</v>
      </c>
      <c r="E30" s="40">
        <v>48</v>
      </c>
      <c r="F30" s="36">
        <v>5</v>
      </c>
    </row>
    <row r="31" spans="1:6" ht="22.5" customHeight="1" x14ac:dyDescent="0.25">
      <c r="A31" s="92"/>
      <c r="B31" s="92"/>
      <c r="C31" s="40">
        <v>81</v>
      </c>
      <c r="D31" s="35" t="s">
        <v>890</v>
      </c>
      <c r="E31" s="40">
        <v>49</v>
      </c>
      <c r="F31" s="36">
        <v>1</v>
      </c>
    </row>
    <row r="32" spans="1:6" ht="22.5" customHeight="1" x14ac:dyDescent="0.25">
      <c r="A32" s="92"/>
      <c r="B32" s="92"/>
      <c r="C32" s="40">
        <v>81</v>
      </c>
      <c r="D32" s="117" t="s">
        <v>974</v>
      </c>
      <c r="E32" s="117"/>
      <c r="F32" s="36">
        <v>25</v>
      </c>
    </row>
    <row r="33" spans="1:6" ht="22.5" customHeight="1" x14ac:dyDescent="0.25">
      <c r="A33" s="92"/>
      <c r="B33" s="92"/>
      <c r="C33" s="40">
        <v>100</v>
      </c>
      <c r="D33" s="35" t="s">
        <v>913</v>
      </c>
      <c r="E33" s="40">
        <v>69</v>
      </c>
      <c r="F33" s="36">
        <v>80</v>
      </c>
    </row>
    <row r="34" spans="1:6" ht="22.5" customHeight="1" x14ac:dyDescent="0.25">
      <c r="A34" s="92"/>
      <c r="B34" s="92"/>
      <c r="C34" s="40">
        <v>100</v>
      </c>
      <c r="D34" s="35" t="s">
        <v>913</v>
      </c>
      <c r="E34" s="40">
        <v>71</v>
      </c>
      <c r="F34" s="36">
        <v>100</v>
      </c>
    </row>
    <row r="35" spans="1:6" ht="22.5" customHeight="1" x14ac:dyDescent="0.25">
      <c r="A35" s="92"/>
      <c r="B35" s="92"/>
      <c r="C35" s="40">
        <v>100</v>
      </c>
      <c r="D35" s="35" t="s">
        <v>913</v>
      </c>
      <c r="E35" s="40">
        <v>72</v>
      </c>
      <c r="F35" s="36">
        <v>100</v>
      </c>
    </row>
    <row r="36" spans="1:6" ht="22.5" customHeight="1" x14ac:dyDescent="0.25">
      <c r="A36" s="92"/>
      <c r="B36" s="92"/>
      <c r="C36" s="40">
        <v>100</v>
      </c>
      <c r="D36" s="35" t="s">
        <v>913</v>
      </c>
      <c r="E36" s="40">
        <v>75</v>
      </c>
      <c r="F36" s="36">
        <v>60</v>
      </c>
    </row>
    <row r="37" spans="1:6" ht="22.5" customHeight="1" x14ac:dyDescent="0.25">
      <c r="A37" s="92"/>
      <c r="B37" s="92"/>
      <c r="C37" s="40">
        <v>100</v>
      </c>
      <c r="D37" s="117" t="s">
        <v>973</v>
      </c>
      <c r="E37" s="117"/>
      <c r="F37" s="36">
        <v>340</v>
      </c>
    </row>
    <row r="38" spans="1:6" ht="22.5" customHeight="1" x14ac:dyDescent="0.25">
      <c r="A38" s="92"/>
      <c r="B38" s="92"/>
      <c r="C38" s="40">
        <v>108</v>
      </c>
      <c r="D38" s="35" t="s">
        <v>891</v>
      </c>
      <c r="E38" s="40">
        <v>76</v>
      </c>
      <c r="F38" s="36">
        <v>35</v>
      </c>
    </row>
    <row r="39" spans="1:6" ht="22.5" customHeight="1" x14ac:dyDescent="0.25">
      <c r="A39" s="92"/>
      <c r="B39" s="92"/>
      <c r="C39" s="40">
        <v>108</v>
      </c>
      <c r="D39" s="35" t="s">
        <v>891</v>
      </c>
      <c r="E39" s="40">
        <v>77</v>
      </c>
      <c r="F39" s="36">
        <v>15</v>
      </c>
    </row>
    <row r="40" spans="1:6" ht="22.5" customHeight="1" x14ac:dyDescent="0.25">
      <c r="A40" s="92"/>
      <c r="B40" s="92"/>
      <c r="C40" s="40">
        <v>108</v>
      </c>
      <c r="D40" s="117" t="s">
        <v>975</v>
      </c>
      <c r="E40" s="117"/>
      <c r="F40" s="36">
        <v>50</v>
      </c>
    </row>
    <row r="41" spans="1:6" ht="22.5" customHeight="1" x14ac:dyDescent="0.25">
      <c r="A41" s="92"/>
      <c r="B41" s="92"/>
      <c r="C41" s="40">
        <v>112</v>
      </c>
      <c r="D41" s="35" t="s">
        <v>892</v>
      </c>
      <c r="E41" s="40">
        <v>79</v>
      </c>
      <c r="F41" s="36">
        <v>46</v>
      </c>
    </row>
    <row r="42" spans="1:6" ht="22.5" customHeight="1" x14ac:dyDescent="0.25">
      <c r="A42" s="92"/>
      <c r="B42" s="92"/>
      <c r="C42" s="40">
        <v>112</v>
      </c>
      <c r="D42" s="35" t="s">
        <v>892</v>
      </c>
      <c r="E42" s="40">
        <v>80</v>
      </c>
      <c r="F42" s="36">
        <v>2</v>
      </c>
    </row>
    <row r="43" spans="1:6" ht="22.5" customHeight="1" x14ac:dyDescent="0.25">
      <c r="A43" s="92"/>
      <c r="B43" s="92"/>
      <c r="C43" s="40">
        <v>112</v>
      </c>
      <c r="D43" s="117" t="s">
        <v>976</v>
      </c>
      <c r="E43" s="117"/>
      <c r="F43" s="36">
        <v>48</v>
      </c>
    </row>
    <row r="44" spans="1:6" ht="22.5" customHeight="1" x14ac:dyDescent="0.25">
      <c r="A44" s="92"/>
      <c r="B44" s="92"/>
      <c r="C44" s="40">
        <v>136</v>
      </c>
      <c r="D44" s="35" t="s">
        <v>893</v>
      </c>
      <c r="E44" s="40">
        <v>1</v>
      </c>
      <c r="F44" s="36">
        <v>10</v>
      </c>
    </row>
    <row r="45" spans="1:6" ht="22.5" customHeight="1" x14ac:dyDescent="0.25">
      <c r="A45" s="92"/>
      <c r="B45" s="92"/>
      <c r="C45" s="40">
        <v>136</v>
      </c>
      <c r="D45" s="35" t="s">
        <v>893</v>
      </c>
      <c r="E45" s="40">
        <v>2</v>
      </c>
      <c r="F45" s="36">
        <v>35</v>
      </c>
    </row>
    <row r="46" spans="1:6" ht="22.5" customHeight="1" x14ac:dyDescent="0.25">
      <c r="A46" s="93"/>
      <c r="B46" s="93"/>
      <c r="C46" s="40">
        <v>136</v>
      </c>
      <c r="D46" s="117" t="s">
        <v>977</v>
      </c>
      <c r="E46" s="117"/>
      <c r="F46" s="36">
        <v>45</v>
      </c>
    </row>
    <row r="47" spans="1:6" s="22" customFormat="1" ht="22.5" customHeight="1" x14ac:dyDescent="0.25">
      <c r="A47" s="34" t="s">
        <v>435</v>
      </c>
      <c r="B47" s="116" t="s">
        <v>920</v>
      </c>
      <c r="C47" s="116"/>
      <c r="D47" s="116"/>
      <c r="E47" s="116"/>
      <c r="F47" s="37">
        <v>508</v>
      </c>
    </row>
    <row r="48" spans="1:6" ht="22.5" customHeight="1" x14ac:dyDescent="0.25">
      <c r="A48" s="115" t="s">
        <v>449</v>
      </c>
      <c r="B48" s="115" t="s">
        <v>58</v>
      </c>
      <c r="C48" s="40">
        <v>81</v>
      </c>
      <c r="D48" s="35" t="s">
        <v>890</v>
      </c>
      <c r="E48" s="40">
        <v>44</v>
      </c>
      <c r="F48" s="36">
        <v>240</v>
      </c>
    </row>
    <row r="49" spans="1:6" ht="22.5" customHeight="1" x14ac:dyDescent="0.25">
      <c r="A49" s="92"/>
      <c r="B49" s="92"/>
      <c r="C49" s="40">
        <v>81</v>
      </c>
      <c r="D49" s="35" t="s">
        <v>890</v>
      </c>
      <c r="E49" s="40">
        <v>45</v>
      </c>
      <c r="F49" s="36">
        <v>120</v>
      </c>
    </row>
    <row r="50" spans="1:6" ht="22.5" customHeight="1" x14ac:dyDescent="0.25">
      <c r="A50" s="92"/>
      <c r="B50" s="92"/>
      <c r="C50" s="40">
        <v>81</v>
      </c>
      <c r="D50" s="35" t="s">
        <v>890</v>
      </c>
      <c r="E50" s="40">
        <v>46</v>
      </c>
      <c r="F50" s="36">
        <v>50</v>
      </c>
    </row>
    <row r="51" spans="1:6" ht="22.5" customHeight="1" x14ac:dyDescent="0.25">
      <c r="A51" s="92"/>
      <c r="B51" s="92"/>
      <c r="C51" s="40">
        <v>81</v>
      </c>
      <c r="D51" s="35" t="s">
        <v>890</v>
      </c>
      <c r="E51" s="40">
        <v>47</v>
      </c>
      <c r="F51" s="36">
        <v>140</v>
      </c>
    </row>
    <row r="52" spans="1:6" ht="22.5" customHeight="1" x14ac:dyDescent="0.25">
      <c r="A52" s="92"/>
      <c r="B52" s="92"/>
      <c r="C52" s="40">
        <v>81</v>
      </c>
      <c r="D52" s="35" t="s">
        <v>890</v>
      </c>
      <c r="E52" s="40">
        <v>48</v>
      </c>
      <c r="F52" s="36">
        <v>70</v>
      </c>
    </row>
    <row r="53" spans="1:6" ht="22.5" customHeight="1" x14ac:dyDescent="0.25">
      <c r="A53" s="92"/>
      <c r="B53" s="92"/>
      <c r="C53" s="40">
        <v>81</v>
      </c>
      <c r="D53" s="35" t="s">
        <v>890</v>
      </c>
      <c r="E53" s="40">
        <v>49</v>
      </c>
      <c r="F53" s="36">
        <v>40</v>
      </c>
    </row>
    <row r="54" spans="1:6" ht="22.5" customHeight="1" x14ac:dyDescent="0.25">
      <c r="A54" s="92"/>
      <c r="B54" s="92"/>
      <c r="C54" s="40">
        <v>81</v>
      </c>
      <c r="D54" s="35" t="s">
        <v>890</v>
      </c>
      <c r="E54" s="40">
        <v>53</v>
      </c>
      <c r="F54" s="36">
        <v>22</v>
      </c>
    </row>
    <row r="55" spans="1:6" ht="22.5" customHeight="1" x14ac:dyDescent="0.25">
      <c r="A55" s="92"/>
      <c r="B55" s="92"/>
      <c r="C55" s="40">
        <v>81</v>
      </c>
      <c r="D55" s="35" t="s">
        <v>890</v>
      </c>
      <c r="E55" s="40">
        <v>55</v>
      </c>
      <c r="F55" s="36">
        <v>85</v>
      </c>
    </row>
    <row r="56" spans="1:6" ht="22.5" customHeight="1" x14ac:dyDescent="0.25">
      <c r="A56" s="92"/>
      <c r="B56" s="92"/>
      <c r="C56" s="40">
        <v>81</v>
      </c>
      <c r="D56" s="35" t="s">
        <v>890</v>
      </c>
      <c r="E56" s="40">
        <v>56</v>
      </c>
      <c r="F56" s="36">
        <v>5</v>
      </c>
    </row>
    <row r="57" spans="1:6" ht="22.5" customHeight="1" x14ac:dyDescent="0.25">
      <c r="A57" s="93"/>
      <c r="B57" s="93"/>
      <c r="C57" s="40">
        <v>81</v>
      </c>
      <c r="D57" s="117" t="s">
        <v>974</v>
      </c>
      <c r="E57" s="117"/>
      <c r="F57" s="36">
        <v>772</v>
      </c>
    </row>
    <row r="58" spans="1:6" s="22" customFormat="1" ht="22.5" customHeight="1" x14ac:dyDescent="0.25">
      <c r="A58" s="34" t="s">
        <v>449</v>
      </c>
      <c r="B58" s="116" t="s">
        <v>450</v>
      </c>
      <c r="C58" s="116"/>
      <c r="D58" s="116"/>
      <c r="E58" s="116"/>
      <c r="F58" s="37">
        <v>772</v>
      </c>
    </row>
    <row r="59" spans="1:6" ht="22.5" customHeight="1" x14ac:dyDescent="0.25">
      <c r="A59" s="115" t="s">
        <v>451</v>
      </c>
      <c r="B59" s="115" t="s">
        <v>59</v>
      </c>
      <c r="C59" s="40">
        <v>11</v>
      </c>
      <c r="D59" s="35" t="s">
        <v>900</v>
      </c>
      <c r="E59" s="40">
        <v>5</v>
      </c>
      <c r="F59" s="36">
        <v>7</v>
      </c>
    </row>
    <row r="60" spans="1:6" ht="22.5" customHeight="1" x14ac:dyDescent="0.25">
      <c r="A60" s="92"/>
      <c r="B60" s="92" t="s">
        <v>59</v>
      </c>
      <c r="C60" s="40">
        <v>11</v>
      </c>
      <c r="D60" s="117" t="s">
        <v>978</v>
      </c>
      <c r="E60" s="117"/>
      <c r="F60" s="36">
        <v>7</v>
      </c>
    </row>
    <row r="61" spans="1:6" ht="22.5" customHeight="1" x14ac:dyDescent="0.25">
      <c r="A61" s="92"/>
      <c r="B61" s="92" t="s">
        <v>59</v>
      </c>
      <c r="C61" s="40">
        <v>12</v>
      </c>
      <c r="D61" s="35" t="s">
        <v>901</v>
      </c>
      <c r="E61" s="40">
        <v>6</v>
      </c>
      <c r="F61" s="36">
        <v>1</v>
      </c>
    </row>
    <row r="62" spans="1:6" ht="22.5" customHeight="1" x14ac:dyDescent="0.25">
      <c r="A62" s="92"/>
      <c r="B62" s="92" t="s">
        <v>59</v>
      </c>
      <c r="C62" s="40">
        <v>12</v>
      </c>
      <c r="D62" s="117" t="s">
        <v>979</v>
      </c>
      <c r="E62" s="117"/>
      <c r="F62" s="36">
        <v>1</v>
      </c>
    </row>
    <row r="63" spans="1:6" ht="22.5" customHeight="1" x14ac:dyDescent="0.25">
      <c r="A63" s="92"/>
      <c r="B63" s="92" t="s">
        <v>59</v>
      </c>
      <c r="C63" s="40">
        <v>54</v>
      </c>
      <c r="D63" s="35" t="s">
        <v>907</v>
      </c>
      <c r="E63" s="40">
        <v>12</v>
      </c>
      <c r="F63" s="36">
        <v>158</v>
      </c>
    </row>
    <row r="64" spans="1:6" ht="22.5" customHeight="1" x14ac:dyDescent="0.25">
      <c r="A64" s="92"/>
      <c r="B64" s="92" t="s">
        <v>59</v>
      </c>
      <c r="C64" s="40">
        <v>54</v>
      </c>
      <c r="D64" s="35" t="s">
        <v>907</v>
      </c>
      <c r="E64" s="40">
        <v>14</v>
      </c>
      <c r="F64" s="36">
        <v>12</v>
      </c>
    </row>
    <row r="65" spans="1:6" ht="22.5" customHeight="1" x14ac:dyDescent="0.25">
      <c r="A65" s="92"/>
      <c r="B65" s="92" t="s">
        <v>59</v>
      </c>
      <c r="C65" s="40">
        <v>54</v>
      </c>
      <c r="D65" s="35" t="s">
        <v>907</v>
      </c>
      <c r="E65" s="40">
        <v>16</v>
      </c>
      <c r="F65" s="36">
        <v>60</v>
      </c>
    </row>
    <row r="66" spans="1:6" ht="22.5" customHeight="1" x14ac:dyDescent="0.25">
      <c r="A66" s="92"/>
      <c r="B66" s="92" t="s">
        <v>59</v>
      </c>
      <c r="C66" s="40">
        <v>54</v>
      </c>
      <c r="D66" s="117" t="s">
        <v>970</v>
      </c>
      <c r="E66" s="117"/>
      <c r="F66" s="36">
        <v>230</v>
      </c>
    </row>
    <row r="67" spans="1:6" ht="22.5" customHeight="1" x14ac:dyDescent="0.25">
      <c r="A67" s="92"/>
      <c r="B67" s="92" t="s">
        <v>59</v>
      </c>
      <c r="C67" s="40">
        <v>55</v>
      </c>
      <c r="D67" s="35" t="s">
        <v>899</v>
      </c>
      <c r="E67" s="40">
        <v>19</v>
      </c>
      <c r="F67" s="36">
        <v>25</v>
      </c>
    </row>
    <row r="68" spans="1:6" ht="22.5" customHeight="1" x14ac:dyDescent="0.25">
      <c r="A68" s="92"/>
      <c r="B68" s="92" t="s">
        <v>59</v>
      </c>
      <c r="C68" s="40">
        <v>55</v>
      </c>
      <c r="D68" s="35" t="s">
        <v>899</v>
      </c>
      <c r="E68" s="40">
        <v>20</v>
      </c>
      <c r="F68" s="36">
        <v>225</v>
      </c>
    </row>
    <row r="69" spans="1:6" ht="22.5" customHeight="1" x14ac:dyDescent="0.25">
      <c r="A69" s="92"/>
      <c r="B69" s="92" t="s">
        <v>59</v>
      </c>
      <c r="C69" s="40">
        <v>55</v>
      </c>
      <c r="D69" s="117" t="s">
        <v>971</v>
      </c>
      <c r="E69" s="117"/>
      <c r="F69" s="36">
        <v>250</v>
      </c>
    </row>
    <row r="70" spans="1:6" ht="22.5" customHeight="1" x14ac:dyDescent="0.25">
      <c r="A70" s="92"/>
      <c r="B70" s="92" t="s">
        <v>59</v>
      </c>
      <c r="C70" s="40">
        <v>65</v>
      </c>
      <c r="D70" s="35" t="s">
        <v>909</v>
      </c>
      <c r="E70" s="40">
        <v>31</v>
      </c>
      <c r="F70" s="36">
        <v>20</v>
      </c>
    </row>
    <row r="71" spans="1:6" ht="22.5" customHeight="1" x14ac:dyDescent="0.25">
      <c r="A71" s="92"/>
      <c r="B71" s="92" t="s">
        <v>59</v>
      </c>
      <c r="C71" s="40">
        <v>65</v>
      </c>
      <c r="D71" s="35" t="s">
        <v>909</v>
      </c>
      <c r="E71" s="40">
        <v>32</v>
      </c>
      <c r="F71" s="36">
        <v>10</v>
      </c>
    </row>
    <row r="72" spans="1:6" ht="22.5" customHeight="1" x14ac:dyDescent="0.25">
      <c r="A72" s="92"/>
      <c r="B72" s="92" t="s">
        <v>59</v>
      </c>
      <c r="C72" s="40">
        <v>65</v>
      </c>
      <c r="D72" s="35" t="s">
        <v>909</v>
      </c>
      <c r="E72" s="40">
        <v>33</v>
      </c>
      <c r="F72" s="36">
        <v>10</v>
      </c>
    </row>
    <row r="73" spans="1:6" ht="22.5" customHeight="1" x14ac:dyDescent="0.25">
      <c r="A73" s="92"/>
      <c r="B73" s="92" t="s">
        <v>59</v>
      </c>
      <c r="C73" s="40">
        <v>65</v>
      </c>
      <c r="D73" s="117" t="s">
        <v>980</v>
      </c>
      <c r="E73" s="117"/>
      <c r="F73" s="36">
        <v>40</v>
      </c>
    </row>
    <row r="74" spans="1:6" ht="22.5" customHeight="1" x14ac:dyDescent="0.25">
      <c r="A74" s="92"/>
      <c r="B74" s="92" t="s">
        <v>59</v>
      </c>
      <c r="C74" s="40">
        <v>77</v>
      </c>
      <c r="D74" s="35" t="s">
        <v>912</v>
      </c>
      <c r="E74" s="40">
        <v>43</v>
      </c>
      <c r="F74" s="36">
        <v>45</v>
      </c>
    </row>
    <row r="75" spans="1:6" ht="22.5" customHeight="1" x14ac:dyDescent="0.25">
      <c r="A75" s="92"/>
      <c r="B75" s="92" t="s">
        <v>59</v>
      </c>
      <c r="C75" s="40">
        <v>77</v>
      </c>
      <c r="D75" s="117" t="s">
        <v>981</v>
      </c>
      <c r="E75" s="117"/>
      <c r="F75" s="36">
        <v>45</v>
      </c>
    </row>
    <row r="76" spans="1:6" ht="22.5" customHeight="1" x14ac:dyDescent="0.25">
      <c r="A76" s="92"/>
      <c r="B76" s="92" t="s">
        <v>59</v>
      </c>
      <c r="C76" s="40">
        <v>81</v>
      </c>
      <c r="D76" s="35" t="s">
        <v>890</v>
      </c>
      <c r="E76" s="40">
        <v>44</v>
      </c>
      <c r="F76" s="36">
        <v>260</v>
      </c>
    </row>
    <row r="77" spans="1:6" ht="22.5" customHeight="1" x14ac:dyDescent="0.25">
      <c r="A77" s="92"/>
      <c r="B77" s="92" t="s">
        <v>59</v>
      </c>
      <c r="C77" s="40">
        <v>81</v>
      </c>
      <c r="D77" s="35" t="s">
        <v>890</v>
      </c>
      <c r="E77" s="40">
        <v>45</v>
      </c>
      <c r="F77" s="36">
        <v>90</v>
      </c>
    </row>
    <row r="78" spans="1:6" ht="22.5" customHeight="1" x14ac:dyDescent="0.25">
      <c r="A78" s="92"/>
      <c r="B78" s="92" t="s">
        <v>59</v>
      </c>
      <c r="C78" s="40">
        <v>81</v>
      </c>
      <c r="D78" s="35" t="s">
        <v>890</v>
      </c>
      <c r="E78" s="40">
        <v>46</v>
      </c>
      <c r="F78" s="36">
        <v>15</v>
      </c>
    </row>
    <row r="79" spans="1:6" ht="22.5" customHeight="1" x14ac:dyDescent="0.25">
      <c r="A79" s="92"/>
      <c r="B79" s="92" t="s">
        <v>59</v>
      </c>
      <c r="C79" s="40">
        <v>81</v>
      </c>
      <c r="D79" s="35" t="s">
        <v>890</v>
      </c>
      <c r="E79" s="40">
        <v>47</v>
      </c>
      <c r="F79" s="36">
        <v>543</v>
      </c>
    </row>
    <row r="80" spans="1:6" ht="22.5" customHeight="1" x14ac:dyDescent="0.25">
      <c r="A80" s="92"/>
      <c r="B80" s="92" t="s">
        <v>59</v>
      </c>
      <c r="C80" s="40">
        <v>81</v>
      </c>
      <c r="D80" s="35" t="s">
        <v>890</v>
      </c>
      <c r="E80" s="40">
        <v>51</v>
      </c>
      <c r="F80" s="36">
        <v>197</v>
      </c>
    </row>
    <row r="81" spans="1:6" ht="22.5" customHeight="1" x14ac:dyDescent="0.25">
      <c r="A81" s="92"/>
      <c r="B81" s="92" t="s">
        <v>59</v>
      </c>
      <c r="C81" s="40">
        <v>81</v>
      </c>
      <c r="D81" s="35" t="s">
        <v>890</v>
      </c>
      <c r="E81" s="40">
        <v>52</v>
      </c>
      <c r="F81" s="36">
        <v>14</v>
      </c>
    </row>
    <row r="82" spans="1:6" ht="22.5" customHeight="1" x14ac:dyDescent="0.25">
      <c r="A82" s="92"/>
      <c r="B82" s="92" t="s">
        <v>59</v>
      </c>
      <c r="C82" s="40">
        <v>81</v>
      </c>
      <c r="D82" s="35" t="s">
        <v>890</v>
      </c>
      <c r="E82" s="40">
        <v>53</v>
      </c>
      <c r="F82" s="36">
        <v>271</v>
      </c>
    </row>
    <row r="83" spans="1:6" ht="22.5" customHeight="1" x14ac:dyDescent="0.25">
      <c r="A83" s="92"/>
      <c r="B83" s="92" t="s">
        <v>59</v>
      </c>
      <c r="C83" s="40">
        <v>81</v>
      </c>
      <c r="D83" s="35" t="s">
        <v>890</v>
      </c>
      <c r="E83" s="40">
        <v>55</v>
      </c>
      <c r="F83" s="36">
        <v>170</v>
      </c>
    </row>
    <row r="84" spans="1:6" ht="22.5" customHeight="1" x14ac:dyDescent="0.25">
      <c r="A84" s="92"/>
      <c r="B84" s="92" t="s">
        <v>59</v>
      </c>
      <c r="C84" s="40">
        <v>81</v>
      </c>
      <c r="D84" s="35" t="s">
        <v>890</v>
      </c>
      <c r="E84" s="40">
        <v>56</v>
      </c>
      <c r="F84" s="36">
        <v>60</v>
      </c>
    </row>
    <row r="85" spans="1:6" ht="22.5" customHeight="1" x14ac:dyDescent="0.25">
      <c r="A85" s="92"/>
      <c r="B85" s="92" t="s">
        <v>59</v>
      </c>
      <c r="C85" s="40">
        <v>81</v>
      </c>
      <c r="D85" s="35" t="s">
        <v>890</v>
      </c>
      <c r="E85" s="40">
        <v>57</v>
      </c>
      <c r="F85" s="36">
        <v>80</v>
      </c>
    </row>
    <row r="86" spans="1:6" ht="22.5" customHeight="1" x14ac:dyDescent="0.25">
      <c r="A86" s="92"/>
      <c r="B86" s="92" t="s">
        <v>59</v>
      </c>
      <c r="C86" s="40">
        <v>81</v>
      </c>
      <c r="D86" s="35" t="s">
        <v>890</v>
      </c>
      <c r="E86" s="40">
        <v>62</v>
      </c>
      <c r="F86" s="36">
        <v>20</v>
      </c>
    </row>
    <row r="87" spans="1:6" ht="22.5" customHeight="1" x14ac:dyDescent="0.25">
      <c r="A87" s="92"/>
      <c r="B87" s="92" t="s">
        <v>59</v>
      </c>
      <c r="C87" s="40">
        <v>81</v>
      </c>
      <c r="D87" s="117" t="s">
        <v>974</v>
      </c>
      <c r="E87" s="117"/>
      <c r="F87" s="36">
        <v>1720</v>
      </c>
    </row>
    <row r="88" spans="1:6" ht="22.5" customHeight="1" x14ac:dyDescent="0.25">
      <c r="A88" s="92"/>
      <c r="B88" s="92" t="s">
        <v>59</v>
      </c>
      <c r="C88" s="40">
        <v>99</v>
      </c>
      <c r="D88" s="35" t="s">
        <v>925</v>
      </c>
      <c r="E88" s="40">
        <v>67</v>
      </c>
      <c r="F88" s="36">
        <v>10</v>
      </c>
    </row>
    <row r="89" spans="1:6" ht="22.5" customHeight="1" x14ac:dyDescent="0.25">
      <c r="A89" s="92"/>
      <c r="B89" s="92" t="s">
        <v>59</v>
      </c>
      <c r="C89" s="40">
        <v>99</v>
      </c>
      <c r="D89" s="117" t="s">
        <v>982</v>
      </c>
      <c r="E89" s="117"/>
      <c r="F89" s="36">
        <v>10</v>
      </c>
    </row>
    <row r="90" spans="1:6" ht="22.5" customHeight="1" x14ac:dyDescent="0.25">
      <c r="A90" s="92"/>
      <c r="B90" s="92" t="s">
        <v>59</v>
      </c>
      <c r="C90" s="40">
        <v>100</v>
      </c>
      <c r="D90" s="35" t="s">
        <v>913</v>
      </c>
      <c r="E90" s="40">
        <v>69</v>
      </c>
      <c r="F90" s="36">
        <v>55</v>
      </c>
    </row>
    <row r="91" spans="1:6" ht="22.5" customHeight="1" x14ac:dyDescent="0.25">
      <c r="A91" s="92"/>
      <c r="B91" s="92" t="s">
        <v>59</v>
      </c>
      <c r="C91" s="40">
        <v>100</v>
      </c>
      <c r="D91" s="35" t="s">
        <v>913</v>
      </c>
      <c r="E91" s="40">
        <v>70</v>
      </c>
      <c r="F91" s="36">
        <v>24</v>
      </c>
    </row>
    <row r="92" spans="1:6" ht="22.5" customHeight="1" x14ac:dyDescent="0.25">
      <c r="A92" s="92"/>
      <c r="B92" s="92" t="s">
        <v>59</v>
      </c>
      <c r="C92" s="40">
        <v>100</v>
      </c>
      <c r="D92" s="35" t="s">
        <v>913</v>
      </c>
      <c r="E92" s="40">
        <v>71</v>
      </c>
      <c r="F92" s="36">
        <v>13</v>
      </c>
    </row>
    <row r="93" spans="1:6" ht="22.5" customHeight="1" x14ac:dyDescent="0.25">
      <c r="A93" s="92"/>
      <c r="B93" s="92" t="s">
        <v>59</v>
      </c>
      <c r="C93" s="40">
        <v>100</v>
      </c>
      <c r="D93" s="35" t="s">
        <v>913</v>
      </c>
      <c r="E93" s="40">
        <v>72</v>
      </c>
      <c r="F93" s="36">
        <v>7</v>
      </c>
    </row>
    <row r="94" spans="1:6" ht="22.5" customHeight="1" x14ac:dyDescent="0.25">
      <c r="A94" s="92"/>
      <c r="B94" s="92" t="s">
        <v>59</v>
      </c>
      <c r="C94" s="40">
        <v>100</v>
      </c>
      <c r="D94" s="35" t="s">
        <v>913</v>
      </c>
      <c r="E94" s="40">
        <v>75</v>
      </c>
      <c r="F94" s="36">
        <v>2</v>
      </c>
    </row>
    <row r="95" spans="1:6" ht="22.5" customHeight="1" x14ac:dyDescent="0.25">
      <c r="A95" s="92"/>
      <c r="B95" s="92" t="s">
        <v>59</v>
      </c>
      <c r="C95" s="40">
        <v>100</v>
      </c>
      <c r="D95" s="117" t="s">
        <v>973</v>
      </c>
      <c r="E95" s="117"/>
      <c r="F95" s="36">
        <v>101</v>
      </c>
    </row>
    <row r="96" spans="1:6" ht="22.5" customHeight="1" x14ac:dyDescent="0.25">
      <c r="A96" s="92"/>
      <c r="B96" s="92" t="s">
        <v>59</v>
      </c>
      <c r="C96" s="40">
        <v>108</v>
      </c>
      <c r="D96" s="35" t="s">
        <v>891</v>
      </c>
      <c r="E96" s="40">
        <v>76</v>
      </c>
      <c r="F96" s="36">
        <v>100</v>
      </c>
    </row>
    <row r="97" spans="1:6" ht="22.5" customHeight="1" x14ac:dyDescent="0.25">
      <c r="A97" s="92"/>
      <c r="B97" s="92" t="s">
        <v>59</v>
      </c>
      <c r="C97" s="40">
        <v>108</v>
      </c>
      <c r="D97" s="35" t="s">
        <v>891</v>
      </c>
      <c r="E97" s="40">
        <v>77</v>
      </c>
      <c r="F97" s="36">
        <v>10</v>
      </c>
    </row>
    <row r="98" spans="1:6" ht="22.5" customHeight="1" x14ac:dyDescent="0.25">
      <c r="A98" s="92"/>
      <c r="B98" s="92" t="s">
        <v>59</v>
      </c>
      <c r="C98" s="40">
        <v>108</v>
      </c>
      <c r="D98" s="35" t="s">
        <v>891</v>
      </c>
      <c r="E98" s="40">
        <v>78</v>
      </c>
      <c r="F98" s="36">
        <v>20</v>
      </c>
    </row>
    <row r="99" spans="1:6" ht="22.5" customHeight="1" x14ac:dyDescent="0.25">
      <c r="A99" s="92"/>
      <c r="B99" s="92" t="s">
        <v>59</v>
      </c>
      <c r="C99" s="40">
        <v>108</v>
      </c>
      <c r="D99" s="117" t="s">
        <v>975</v>
      </c>
      <c r="E99" s="117"/>
      <c r="F99" s="36">
        <v>130</v>
      </c>
    </row>
    <row r="100" spans="1:6" ht="22.5" customHeight="1" x14ac:dyDescent="0.25">
      <c r="A100" s="92"/>
      <c r="B100" s="92" t="s">
        <v>59</v>
      </c>
      <c r="C100" s="40">
        <v>112</v>
      </c>
      <c r="D100" s="35" t="s">
        <v>892</v>
      </c>
      <c r="E100" s="40">
        <v>79</v>
      </c>
      <c r="F100" s="36">
        <v>46</v>
      </c>
    </row>
    <row r="101" spans="1:6" ht="22.5" customHeight="1" x14ac:dyDescent="0.25">
      <c r="A101" s="92"/>
      <c r="B101" s="92" t="s">
        <v>59</v>
      </c>
      <c r="C101" s="40">
        <v>112</v>
      </c>
      <c r="D101" s="117" t="s">
        <v>976</v>
      </c>
      <c r="E101" s="117"/>
      <c r="F101" s="36">
        <v>46</v>
      </c>
    </row>
    <row r="102" spans="1:6" ht="22.5" customHeight="1" x14ac:dyDescent="0.25">
      <c r="A102" s="92"/>
      <c r="B102" s="92" t="s">
        <v>59</v>
      </c>
      <c r="C102" s="40">
        <v>116</v>
      </c>
      <c r="D102" s="35" t="s">
        <v>915</v>
      </c>
      <c r="E102" s="40">
        <v>81</v>
      </c>
      <c r="F102" s="36">
        <v>10</v>
      </c>
    </row>
    <row r="103" spans="1:6" ht="22.5" customHeight="1" x14ac:dyDescent="0.25">
      <c r="A103" s="92"/>
      <c r="B103" s="92" t="s">
        <v>59</v>
      </c>
      <c r="C103" s="40">
        <v>116</v>
      </c>
      <c r="D103" s="117" t="s">
        <v>983</v>
      </c>
      <c r="E103" s="117"/>
      <c r="F103" s="36">
        <v>10</v>
      </c>
    </row>
    <row r="104" spans="1:6" ht="22.5" customHeight="1" x14ac:dyDescent="0.25">
      <c r="A104" s="92"/>
      <c r="B104" s="92" t="s">
        <v>59</v>
      </c>
      <c r="C104" s="40">
        <v>122</v>
      </c>
      <c r="D104" s="35" t="s">
        <v>926</v>
      </c>
      <c r="E104" s="40">
        <v>82</v>
      </c>
      <c r="F104" s="36">
        <v>15</v>
      </c>
    </row>
    <row r="105" spans="1:6" ht="22.5" customHeight="1" x14ac:dyDescent="0.25">
      <c r="A105" s="92"/>
      <c r="B105" s="92" t="s">
        <v>59</v>
      </c>
      <c r="C105" s="40">
        <v>122</v>
      </c>
      <c r="D105" s="117" t="s">
        <v>984</v>
      </c>
      <c r="E105" s="117"/>
      <c r="F105" s="36">
        <v>15</v>
      </c>
    </row>
    <row r="106" spans="1:6" ht="22.5" customHeight="1" x14ac:dyDescent="0.25">
      <c r="A106" s="92"/>
      <c r="B106" s="92" t="s">
        <v>59</v>
      </c>
      <c r="C106" s="40">
        <v>136</v>
      </c>
      <c r="D106" s="35" t="s">
        <v>893</v>
      </c>
      <c r="E106" s="40">
        <v>1</v>
      </c>
      <c r="F106" s="36">
        <v>23</v>
      </c>
    </row>
    <row r="107" spans="1:6" ht="22.5" customHeight="1" x14ac:dyDescent="0.25">
      <c r="A107" s="92"/>
      <c r="B107" s="92" t="s">
        <v>59</v>
      </c>
      <c r="C107" s="40">
        <v>136</v>
      </c>
      <c r="D107" s="35" t="s">
        <v>893</v>
      </c>
      <c r="E107" s="40">
        <v>2</v>
      </c>
      <c r="F107" s="36">
        <v>92</v>
      </c>
    </row>
    <row r="108" spans="1:6" ht="22.5" customHeight="1" x14ac:dyDescent="0.25">
      <c r="A108" s="92"/>
      <c r="B108" s="92" t="s">
        <v>59</v>
      </c>
      <c r="C108" s="40">
        <v>136</v>
      </c>
      <c r="D108" s="117" t="s">
        <v>977</v>
      </c>
      <c r="E108" s="117"/>
      <c r="F108" s="36">
        <v>115</v>
      </c>
    </row>
    <row r="109" spans="1:6" ht="22.5" customHeight="1" x14ac:dyDescent="0.25">
      <c r="A109" s="92"/>
      <c r="B109" s="92" t="s">
        <v>59</v>
      </c>
      <c r="C109" s="40">
        <v>162</v>
      </c>
      <c r="D109" s="35" t="s">
        <v>917</v>
      </c>
      <c r="E109" s="40">
        <v>28</v>
      </c>
      <c r="F109" s="36">
        <v>10</v>
      </c>
    </row>
    <row r="110" spans="1:6" ht="22.5" customHeight="1" x14ac:dyDescent="0.25">
      <c r="A110" s="92"/>
      <c r="B110" s="92" t="s">
        <v>59</v>
      </c>
      <c r="C110" s="40">
        <v>162</v>
      </c>
      <c r="D110" s="35" t="s">
        <v>917</v>
      </c>
      <c r="E110" s="40">
        <v>29</v>
      </c>
      <c r="F110" s="36">
        <v>30</v>
      </c>
    </row>
    <row r="111" spans="1:6" ht="22.5" customHeight="1" x14ac:dyDescent="0.25">
      <c r="A111" s="92"/>
      <c r="B111" s="92" t="s">
        <v>59</v>
      </c>
      <c r="C111" s="40">
        <v>162</v>
      </c>
      <c r="D111" s="35" t="s">
        <v>917</v>
      </c>
      <c r="E111" s="40">
        <v>30</v>
      </c>
      <c r="F111" s="36">
        <v>10</v>
      </c>
    </row>
    <row r="112" spans="1:6" ht="22.5" customHeight="1" x14ac:dyDescent="0.25">
      <c r="A112" s="93"/>
      <c r="B112" s="93" t="s">
        <v>59</v>
      </c>
      <c r="C112" s="40">
        <v>162</v>
      </c>
      <c r="D112" s="117" t="s">
        <v>985</v>
      </c>
      <c r="E112" s="117"/>
      <c r="F112" s="36">
        <v>50</v>
      </c>
    </row>
    <row r="113" spans="1:6" s="22" customFormat="1" ht="22.5" customHeight="1" x14ac:dyDescent="0.25">
      <c r="A113" s="34" t="s">
        <v>451</v>
      </c>
      <c r="B113" s="116" t="s">
        <v>454</v>
      </c>
      <c r="C113" s="116"/>
      <c r="D113" s="116"/>
      <c r="E113" s="116"/>
      <c r="F113" s="37">
        <v>2770</v>
      </c>
    </row>
    <row r="114" spans="1:6" ht="22.5" customHeight="1" x14ac:dyDescent="0.25">
      <c r="A114" s="115" t="s">
        <v>455</v>
      </c>
      <c r="B114" s="115" t="s">
        <v>54</v>
      </c>
      <c r="C114" s="40">
        <v>16</v>
      </c>
      <c r="D114" s="35" t="s">
        <v>931</v>
      </c>
      <c r="E114" s="40">
        <v>9</v>
      </c>
      <c r="F114" s="36">
        <v>5</v>
      </c>
    </row>
    <row r="115" spans="1:6" ht="22.5" customHeight="1" x14ac:dyDescent="0.25">
      <c r="A115" s="93"/>
      <c r="B115" s="93" t="s">
        <v>54</v>
      </c>
      <c r="C115" s="40">
        <v>16</v>
      </c>
      <c r="D115" s="117" t="s">
        <v>986</v>
      </c>
      <c r="E115" s="117"/>
      <c r="F115" s="36">
        <v>5</v>
      </c>
    </row>
    <row r="116" spans="1:6" s="22" customFormat="1" ht="22.5" customHeight="1" x14ac:dyDescent="0.25">
      <c r="A116" s="34" t="s">
        <v>455</v>
      </c>
      <c r="B116" s="116" t="s">
        <v>458</v>
      </c>
      <c r="C116" s="116"/>
      <c r="D116" s="116"/>
      <c r="E116" s="116"/>
      <c r="F116" s="37">
        <v>5</v>
      </c>
    </row>
    <row r="117" spans="1:6" ht="22.5" customHeight="1" x14ac:dyDescent="0.25">
      <c r="A117" s="115" t="s">
        <v>459</v>
      </c>
      <c r="B117" s="115" t="s">
        <v>37</v>
      </c>
      <c r="C117" s="40">
        <v>81</v>
      </c>
      <c r="D117" s="35" t="s">
        <v>890</v>
      </c>
      <c r="E117" s="40">
        <v>44</v>
      </c>
      <c r="F117" s="36">
        <v>2</v>
      </c>
    </row>
    <row r="118" spans="1:6" ht="22.5" customHeight="1" x14ac:dyDescent="0.25">
      <c r="A118" s="92"/>
      <c r="B118" s="92" t="s">
        <v>37</v>
      </c>
      <c r="C118" s="40">
        <v>81</v>
      </c>
      <c r="D118" s="35" t="s">
        <v>890</v>
      </c>
      <c r="E118" s="40">
        <v>45</v>
      </c>
      <c r="F118" s="36">
        <v>3</v>
      </c>
    </row>
    <row r="119" spans="1:6" ht="22.5" customHeight="1" x14ac:dyDescent="0.25">
      <c r="A119" s="92"/>
      <c r="B119" s="92" t="s">
        <v>37</v>
      </c>
      <c r="C119" s="40">
        <v>81</v>
      </c>
      <c r="D119" s="35" t="s">
        <v>890</v>
      </c>
      <c r="E119" s="40">
        <v>47</v>
      </c>
      <c r="F119" s="36">
        <v>20</v>
      </c>
    </row>
    <row r="120" spans="1:6" ht="22.5" customHeight="1" x14ac:dyDescent="0.25">
      <c r="A120" s="92"/>
      <c r="B120" s="92" t="s">
        <v>37</v>
      </c>
      <c r="C120" s="40">
        <v>81</v>
      </c>
      <c r="D120" s="35" t="s">
        <v>890</v>
      </c>
      <c r="E120" s="40">
        <v>48</v>
      </c>
      <c r="F120" s="36">
        <v>10</v>
      </c>
    </row>
    <row r="121" spans="1:6" ht="22.5" customHeight="1" x14ac:dyDescent="0.25">
      <c r="A121" s="92"/>
      <c r="B121" s="92" t="s">
        <v>37</v>
      </c>
      <c r="C121" s="40">
        <v>81</v>
      </c>
      <c r="D121" s="35" t="s">
        <v>890</v>
      </c>
      <c r="E121" s="40">
        <v>49</v>
      </c>
      <c r="F121" s="36">
        <v>5</v>
      </c>
    </row>
    <row r="122" spans="1:6" ht="22.5" customHeight="1" x14ac:dyDescent="0.25">
      <c r="A122" s="93"/>
      <c r="B122" s="93" t="s">
        <v>37</v>
      </c>
      <c r="C122" s="40">
        <v>81</v>
      </c>
      <c r="D122" s="117" t="s">
        <v>974</v>
      </c>
      <c r="E122" s="117"/>
      <c r="F122" s="36">
        <v>40</v>
      </c>
    </row>
    <row r="123" spans="1:6" s="22" customFormat="1" ht="22.5" customHeight="1" x14ac:dyDescent="0.25">
      <c r="A123" s="34" t="s">
        <v>459</v>
      </c>
      <c r="B123" s="116" t="s">
        <v>460</v>
      </c>
      <c r="C123" s="116"/>
      <c r="D123" s="116"/>
      <c r="E123" s="116"/>
      <c r="F123" s="37">
        <v>40</v>
      </c>
    </row>
    <row r="124" spans="1:6" ht="22.5" customHeight="1" x14ac:dyDescent="0.25">
      <c r="A124" s="115" t="s">
        <v>932</v>
      </c>
      <c r="B124" s="115" t="s">
        <v>933</v>
      </c>
      <c r="C124" s="40">
        <v>60</v>
      </c>
      <c r="D124" s="35" t="s">
        <v>888</v>
      </c>
      <c r="E124" s="40">
        <v>21</v>
      </c>
      <c r="F124" s="36">
        <v>10</v>
      </c>
    </row>
    <row r="125" spans="1:6" ht="22.5" customHeight="1" x14ac:dyDescent="0.25">
      <c r="A125" s="92"/>
      <c r="B125" s="92" t="s">
        <v>933</v>
      </c>
      <c r="C125" s="40">
        <v>60</v>
      </c>
      <c r="D125" s="117" t="s">
        <v>967</v>
      </c>
      <c r="E125" s="117"/>
      <c r="F125" s="36">
        <v>10</v>
      </c>
    </row>
    <row r="126" spans="1:6" ht="22.5" customHeight="1" x14ac:dyDescent="0.25">
      <c r="A126" s="92"/>
      <c r="B126" s="92" t="s">
        <v>933</v>
      </c>
      <c r="C126" s="40">
        <v>100</v>
      </c>
      <c r="D126" s="35" t="s">
        <v>913</v>
      </c>
      <c r="E126" s="40">
        <v>69</v>
      </c>
      <c r="F126" s="36">
        <v>25</v>
      </c>
    </row>
    <row r="127" spans="1:6" ht="22.5" customHeight="1" x14ac:dyDescent="0.25">
      <c r="A127" s="92"/>
      <c r="B127" s="92" t="s">
        <v>933</v>
      </c>
      <c r="C127" s="40">
        <v>100</v>
      </c>
      <c r="D127" s="35" t="s">
        <v>913</v>
      </c>
      <c r="E127" s="40">
        <v>70</v>
      </c>
      <c r="F127" s="36">
        <v>8</v>
      </c>
    </row>
    <row r="128" spans="1:6" ht="22.5" customHeight="1" x14ac:dyDescent="0.25">
      <c r="A128" s="92"/>
      <c r="B128" s="92" t="s">
        <v>933</v>
      </c>
      <c r="C128" s="40">
        <v>100</v>
      </c>
      <c r="D128" s="35" t="s">
        <v>913</v>
      </c>
      <c r="E128" s="40">
        <v>71</v>
      </c>
      <c r="F128" s="36">
        <v>20</v>
      </c>
    </row>
    <row r="129" spans="1:8" ht="22.5" customHeight="1" x14ac:dyDescent="0.25">
      <c r="A129" s="92"/>
      <c r="B129" s="92" t="s">
        <v>933</v>
      </c>
      <c r="C129" s="40">
        <v>100</v>
      </c>
      <c r="D129" s="35" t="s">
        <v>913</v>
      </c>
      <c r="E129" s="40">
        <v>72</v>
      </c>
      <c r="F129" s="36">
        <v>66</v>
      </c>
    </row>
    <row r="130" spans="1:8" ht="22.5" customHeight="1" x14ac:dyDescent="0.25">
      <c r="A130" s="92"/>
      <c r="B130" s="92" t="s">
        <v>933</v>
      </c>
      <c r="C130" s="40">
        <v>100</v>
      </c>
      <c r="D130" s="35" t="s">
        <v>913</v>
      </c>
      <c r="E130" s="40">
        <v>75</v>
      </c>
      <c r="F130" s="36">
        <v>28</v>
      </c>
    </row>
    <row r="131" spans="1:8" ht="22.5" customHeight="1" x14ac:dyDescent="0.25">
      <c r="A131" s="92"/>
      <c r="B131" s="92" t="s">
        <v>933</v>
      </c>
      <c r="C131" s="40">
        <v>100</v>
      </c>
      <c r="D131" s="117" t="s">
        <v>973</v>
      </c>
      <c r="E131" s="117"/>
      <c r="F131" s="36">
        <v>147</v>
      </c>
    </row>
    <row r="132" spans="1:8" ht="22.5" customHeight="1" x14ac:dyDescent="0.25">
      <c r="A132" s="92"/>
      <c r="B132" s="92" t="s">
        <v>933</v>
      </c>
      <c r="C132" s="40">
        <v>108</v>
      </c>
      <c r="D132" s="35" t="s">
        <v>891</v>
      </c>
      <c r="E132" s="40">
        <v>76</v>
      </c>
      <c r="F132" s="36">
        <v>30</v>
      </c>
    </row>
    <row r="133" spans="1:8" ht="22.5" customHeight="1" x14ac:dyDescent="0.25">
      <c r="A133" s="92"/>
      <c r="B133" s="92" t="s">
        <v>933</v>
      </c>
      <c r="C133" s="40">
        <v>108</v>
      </c>
      <c r="D133" s="35" t="s">
        <v>891</v>
      </c>
      <c r="E133" s="40">
        <v>77</v>
      </c>
      <c r="F133" s="36">
        <v>20</v>
      </c>
    </row>
    <row r="134" spans="1:8" ht="22.5" customHeight="1" x14ac:dyDescent="0.25">
      <c r="A134" s="92"/>
      <c r="B134" s="92" t="s">
        <v>933</v>
      </c>
      <c r="C134" s="40">
        <v>108</v>
      </c>
      <c r="D134" s="117" t="s">
        <v>975</v>
      </c>
      <c r="E134" s="117"/>
      <c r="F134" s="36">
        <v>50</v>
      </c>
    </row>
    <row r="135" spans="1:8" ht="22.5" customHeight="1" x14ac:dyDescent="0.25">
      <c r="A135" s="92"/>
      <c r="B135" s="92" t="s">
        <v>933</v>
      </c>
      <c r="C135" s="40">
        <v>112</v>
      </c>
      <c r="D135" s="35" t="s">
        <v>892</v>
      </c>
      <c r="E135" s="40">
        <v>79</v>
      </c>
      <c r="F135" s="36">
        <v>5</v>
      </c>
    </row>
    <row r="136" spans="1:8" ht="22.5" customHeight="1" x14ac:dyDescent="0.25">
      <c r="A136" s="92"/>
      <c r="B136" s="92" t="s">
        <v>933</v>
      </c>
      <c r="C136" s="40">
        <v>112</v>
      </c>
      <c r="D136" s="35" t="s">
        <v>892</v>
      </c>
      <c r="E136" s="40">
        <v>80</v>
      </c>
      <c r="F136" s="36">
        <v>2</v>
      </c>
    </row>
    <row r="137" spans="1:8" ht="22.5" customHeight="1" x14ac:dyDescent="0.25">
      <c r="A137" s="92"/>
      <c r="B137" s="92" t="s">
        <v>933</v>
      </c>
      <c r="C137" s="40">
        <v>112</v>
      </c>
      <c r="D137" s="117" t="s">
        <v>976</v>
      </c>
      <c r="E137" s="117"/>
      <c r="F137" s="36">
        <v>7</v>
      </c>
    </row>
    <row r="138" spans="1:8" ht="22.5" customHeight="1" x14ac:dyDescent="0.25">
      <c r="A138" s="92"/>
      <c r="B138" s="92" t="s">
        <v>933</v>
      </c>
      <c r="C138" s="40">
        <v>136</v>
      </c>
      <c r="D138" s="35" t="s">
        <v>893</v>
      </c>
      <c r="E138" s="40">
        <v>1</v>
      </c>
      <c r="F138" s="36">
        <v>5</v>
      </c>
    </row>
    <row r="139" spans="1:8" ht="22.5" customHeight="1" x14ac:dyDescent="0.25">
      <c r="A139" s="92"/>
      <c r="B139" s="92" t="s">
        <v>933</v>
      </c>
      <c r="C139" s="40">
        <v>136</v>
      </c>
      <c r="D139" s="35" t="s">
        <v>893</v>
      </c>
      <c r="E139" s="40">
        <v>2</v>
      </c>
      <c r="F139" s="36">
        <v>3</v>
      </c>
    </row>
    <row r="140" spans="1:8" ht="22.5" customHeight="1" x14ac:dyDescent="0.25">
      <c r="A140" s="93"/>
      <c r="B140" s="93" t="s">
        <v>933</v>
      </c>
      <c r="C140" s="40">
        <v>136</v>
      </c>
      <c r="D140" s="117" t="s">
        <v>977</v>
      </c>
      <c r="E140" s="117"/>
      <c r="F140" s="36">
        <v>8</v>
      </c>
    </row>
    <row r="141" spans="1:8" s="22" customFormat="1" ht="22.5" customHeight="1" x14ac:dyDescent="0.25">
      <c r="A141" s="34" t="s">
        <v>932</v>
      </c>
      <c r="B141" s="116" t="s">
        <v>934</v>
      </c>
      <c r="C141" s="116"/>
      <c r="D141" s="116"/>
      <c r="E141" s="116"/>
      <c r="F141" s="37">
        <v>222</v>
      </c>
    </row>
    <row r="142" spans="1:8" s="22" customFormat="1" ht="22.5" customHeight="1" x14ac:dyDescent="0.25">
      <c r="A142" s="118" t="s">
        <v>988</v>
      </c>
      <c r="B142" s="118"/>
      <c r="C142" s="118"/>
      <c r="D142" s="118"/>
      <c r="E142" s="118"/>
      <c r="F142" s="37">
        <v>5340</v>
      </c>
      <c r="H142" s="44"/>
    </row>
    <row r="143" spans="1:8" s="22" customFormat="1" ht="22.5" customHeight="1" x14ac:dyDescent="0.25">
      <c r="A143" s="41"/>
      <c r="B143" s="42"/>
      <c r="C143" s="42"/>
      <c r="D143" s="42"/>
      <c r="E143" s="43"/>
      <c r="F143" s="49"/>
    </row>
    <row r="144" spans="1:8" x14ac:dyDescent="0.25">
      <c r="A144" s="115" t="s">
        <v>700</v>
      </c>
      <c r="B144" s="115" t="s">
        <v>55</v>
      </c>
      <c r="C144" s="40">
        <v>60</v>
      </c>
      <c r="D144" s="35" t="s">
        <v>888</v>
      </c>
      <c r="E144" s="40">
        <v>25</v>
      </c>
      <c r="F144" s="36">
        <v>250</v>
      </c>
    </row>
    <row r="145" spans="1:6" x14ac:dyDescent="0.25">
      <c r="A145" s="93"/>
      <c r="B145" s="93" t="s">
        <v>55</v>
      </c>
      <c r="C145" s="40">
        <v>60</v>
      </c>
      <c r="D145" s="35" t="s">
        <v>888</v>
      </c>
      <c r="E145" s="40">
        <v>26</v>
      </c>
      <c r="F145" s="36">
        <v>50</v>
      </c>
    </row>
    <row r="146" spans="1:6" x14ac:dyDescent="0.25">
      <c r="A146" s="34" t="s">
        <v>700</v>
      </c>
      <c r="B146" s="116" t="s">
        <v>894</v>
      </c>
      <c r="C146" s="116"/>
      <c r="D146" s="116"/>
      <c r="E146" s="116"/>
      <c r="F146" s="37">
        <v>300</v>
      </c>
    </row>
    <row r="147" spans="1:6" ht="22.5" customHeight="1" x14ac:dyDescent="0.25">
      <c r="A147" s="118" t="s">
        <v>989</v>
      </c>
      <c r="B147" s="118"/>
      <c r="C147" s="118"/>
      <c r="D147" s="118"/>
      <c r="E147" s="118"/>
      <c r="F147" s="37">
        <v>300</v>
      </c>
    </row>
  </sheetData>
  <autoFilter ref="A5:H5"/>
  <mergeCells count="65">
    <mergeCell ref="B26:E26"/>
    <mergeCell ref="B11:B25"/>
    <mergeCell ref="A3:B3"/>
    <mergeCell ref="D9:E9"/>
    <mergeCell ref="B10:E10"/>
    <mergeCell ref="D12:E12"/>
    <mergeCell ref="D14:E14"/>
    <mergeCell ref="A6:A9"/>
    <mergeCell ref="B6:B9"/>
    <mergeCell ref="A11:A25"/>
    <mergeCell ref="D17:E17"/>
    <mergeCell ref="D19:E19"/>
    <mergeCell ref="D22:E22"/>
    <mergeCell ref="D25:E25"/>
    <mergeCell ref="D40:E40"/>
    <mergeCell ref="D43:E43"/>
    <mergeCell ref="D46:E46"/>
    <mergeCell ref="B47:E47"/>
    <mergeCell ref="D57:E57"/>
    <mergeCell ref="D131:E131"/>
    <mergeCell ref="D134:E134"/>
    <mergeCell ref="D137:E137"/>
    <mergeCell ref="D105:E105"/>
    <mergeCell ref="D108:E108"/>
    <mergeCell ref="D112:E112"/>
    <mergeCell ref="B113:E113"/>
    <mergeCell ref="D115:E115"/>
    <mergeCell ref="B116:E116"/>
    <mergeCell ref="D122:E122"/>
    <mergeCell ref="B123:E123"/>
    <mergeCell ref="D125:E125"/>
    <mergeCell ref="D89:E89"/>
    <mergeCell ref="D95:E95"/>
    <mergeCell ref="D99:E99"/>
    <mergeCell ref="D101:E101"/>
    <mergeCell ref="D75:E75"/>
    <mergeCell ref="B146:E146"/>
    <mergeCell ref="A147:E147"/>
    <mergeCell ref="D140:E140"/>
    <mergeCell ref="B141:E141"/>
    <mergeCell ref="A142:E142"/>
    <mergeCell ref="A144:A145"/>
    <mergeCell ref="B144:B145"/>
    <mergeCell ref="A27:A46"/>
    <mergeCell ref="B27:B46"/>
    <mergeCell ref="A48:A57"/>
    <mergeCell ref="B48:B57"/>
    <mergeCell ref="A59:A112"/>
    <mergeCell ref="B59:B112"/>
    <mergeCell ref="B58:E58"/>
    <mergeCell ref="D37:E37"/>
    <mergeCell ref="D32:E32"/>
    <mergeCell ref="D103:E103"/>
    <mergeCell ref="D60:E60"/>
    <mergeCell ref="D62:E62"/>
    <mergeCell ref="D66:E66"/>
    <mergeCell ref="D69:E69"/>
    <mergeCell ref="D73:E73"/>
    <mergeCell ref="D87:E87"/>
    <mergeCell ref="A114:A115"/>
    <mergeCell ref="B114:B115"/>
    <mergeCell ref="A117:A122"/>
    <mergeCell ref="B117:B122"/>
    <mergeCell ref="A124:A140"/>
    <mergeCell ref="B124:B14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zoomScale="91" zoomScaleNormal="91" workbookViewId="0">
      <selection activeCell="L22" sqref="L22"/>
    </sheetView>
  </sheetViews>
  <sheetFormatPr defaultRowHeight="15.75" x14ac:dyDescent="0.25"/>
  <cols>
    <col min="1" max="1" width="11.1640625" style="24" customWidth="1"/>
    <col min="2" max="2" width="0.1640625" style="24" hidden="1" customWidth="1"/>
    <col min="3" max="3" width="51.1640625" style="28" customWidth="1"/>
    <col min="4" max="4" width="22.6640625" style="24" customWidth="1"/>
    <col min="5" max="5" width="133.33203125" style="24" customWidth="1"/>
    <col min="6" max="6" width="15.33203125" style="30" customWidth="1"/>
    <col min="7" max="16384" width="9.33203125" style="24"/>
  </cols>
  <sheetData>
    <row r="1" spans="1:6" x14ac:dyDescent="0.25">
      <c r="F1" s="25" t="s">
        <v>1021</v>
      </c>
    </row>
    <row r="2" spans="1:6" ht="16.5" x14ac:dyDescent="0.25">
      <c r="C2" s="131" t="s">
        <v>1020</v>
      </c>
      <c r="D2" s="132"/>
    </row>
    <row r="3" spans="1:6" ht="22.5" customHeight="1" x14ac:dyDescent="0.25">
      <c r="F3" s="31"/>
    </row>
    <row r="4" spans="1:6" s="29" customFormat="1" ht="22.5" customHeight="1" x14ac:dyDescent="0.25">
      <c r="A4" s="34" t="s">
        <v>993</v>
      </c>
      <c r="B4" s="116" t="s">
        <v>994</v>
      </c>
      <c r="C4" s="116"/>
      <c r="D4" s="34" t="s">
        <v>995</v>
      </c>
      <c r="E4" s="34" t="s">
        <v>416</v>
      </c>
      <c r="F4" s="32" t="s">
        <v>417</v>
      </c>
    </row>
    <row r="5" spans="1:6" ht="22.5" customHeight="1" x14ac:dyDescent="0.25">
      <c r="A5" s="115" t="s">
        <v>630</v>
      </c>
      <c r="B5" s="125" t="s">
        <v>996</v>
      </c>
      <c r="C5" s="126"/>
      <c r="D5" s="35" t="s">
        <v>997</v>
      </c>
      <c r="E5" s="35" t="s">
        <v>998</v>
      </c>
      <c r="F5" s="36">
        <v>35</v>
      </c>
    </row>
    <row r="6" spans="1:6" ht="22.5" customHeight="1" x14ac:dyDescent="0.25">
      <c r="A6" s="92"/>
      <c r="B6" s="127"/>
      <c r="C6" s="128"/>
      <c r="D6" s="35" t="s">
        <v>999</v>
      </c>
      <c r="E6" s="35" t="s">
        <v>1000</v>
      </c>
      <c r="F6" s="36">
        <v>32990</v>
      </c>
    </row>
    <row r="7" spans="1:6" ht="22.5" customHeight="1" x14ac:dyDescent="0.25">
      <c r="A7" s="93"/>
      <c r="B7" s="129"/>
      <c r="C7" s="130"/>
      <c r="D7" s="35" t="s">
        <v>1001</v>
      </c>
      <c r="E7" s="35" t="s">
        <v>1002</v>
      </c>
      <c r="F7" s="36">
        <v>10</v>
      </c>
    </row>
    <row r="8" spans="1:6" s="29" customFormat="1" ht="22.5" customHeight="1" x14ac:dyDescent="0.25">
      <c r="A8" s="34" t="s">
        <v>630</v>
      </c>
      <c r="B8" s="116" t="s">
        <v>1003</v>
      </c>
      <c r="C8" s="116"/>
      <c r="D8" s="116"/>
      <c r="E8" s="116"/>
      <c r="F8" s="37">
        <v>33035</v>
      </c>
    </row>
    <row r="9" spans="1:6" ht="45.75" customHeight="1" x14ac:dyDescent="0.25">
      <c r="A9" s="35" t="s">
        <v>451</v>
      </c>
      <c r="B9" s="133" t="s">
        <v>1004</v>
      </c>
      <c r="C9" s="133"/>
      <c r="D9" s="35" t="s">
        <v>1005</v>
      </c>
      <c r="E9" s="35" t="s">
        <v>1006</v>
      </c>
      <c r="F9" s="36">
        <v>700</v>
      </c>
    </row>
    <row r="10" spans="1:6" s="29" customFormat="1" ht="22.5" customHeight="1" x14ac:dyDescent="0.25">
      <c r="A10" s="34" t="s">
        <v>451</v>
      </c>
      <c r="B10" s="116" t="s">
        <v>1007</v>
      </c>
      <c r="C10" s="116"/>
      <c r="D10" s="116"/>
      <c r="E10" s="116"/>
      <c r="F10" s="37">
        <v>700</v>
      </c>
    </row>
    <row r="11" spans="1:6" ht="22.5" customHeight="1" x14ac:dyDescent="0.25">
      <c r="A11" s="115" t="s">
        <v>1008</v>
      </c>
      <c r="B11" s="125" t="s">
        <v>1009</v>
      </c>
      <c r="C11" s="126"/>
      <c r="D11" s="35" t="s">
        <v>997</v>
      </c>
      <c r="E11" s="35" t="s">
        <v>998</v>
      </c>
      <c r="F11" s="36">
        <v>450</v>
      </c>
    </row>
    <row r="12" spans="1:6" ht="22.5" customHeight="1" x14ac:dyDescent="0.25">
      <c r="A12" s="92"/>
      <c r="B12" s="127"/>
      <c r="C12" s="128"/>
      <c r="D12" s="35" t="s">
        <v>999</v>
      </c>
      <c r="E12" s="35" t="s">
        <v>1000</v>
      </c>
      <c r="F12" s="36">
        <v>206170</v>
      </c>
    </row>
    <row r="13" spans="1:6" ht="22.5" customHeight="1" x14ac:dyDescent="0.25">
      <c r="A13" s="92"/>
      <c r="B13" s="127"/>
      <c r="C13" s="128"/>
      <c r="D13" s="35" t="s">
        <v>1001</v>
      </c>
      <c r="E13" s="35" t="s">
        <v>1002</v>
      </c>
      <c r="F13" s="36">
        <v>10</v>
      </c>
    </row>
    <row r="14" spans="1:6" ht="22.5" customHeight="1" x14ac:dyDescent="0.25">
      <c r="A14" s="92"/>
      <c r="B14" s="127"/>
      <c r="C14" s="128"/>
      <c r="D14" s="35" t="s">
        <v>1010</v>
      </c>
      <c r="E14" s="35" t="s">
        <v>1011</v>
      </c>
      <c r="F14" s="36">
        <v>835</v>
      </c>
    </row>
    <row r="15" spans="1:6" ht="22.5" customHeight="1" x14ac:dyDescent="0.25">
      <c r="A15" s="93"/>
      <c r="B15" s="129"/>
      <c r="C15" s="130"/>
      <c r="D15" s="35" t="s">
        <v>1012</v>
      </c>
      <c r="E15" s="35" t="s">
        <v>1013</v>
      </c>
      <c r="F15" s="36">
        <v>7515</v>
      </c>
    </row>
    <row r="16" spans="1:6" s="29" customFormat="1" ht="22.5" customHeight="1" x14ac:dyDescent="0.25">
      <c r="A16" s="34" t="s">
        <v>1008</v>
      </c>
      <c r="B16" s="116" t="s">
        <v>1014</v>
      </c>
      <c r="C16" s="116"/>
      <c r="D16" s="116"/>
      <c r="E16" s="116"/>
      <c r="F16" s="37">
        <v>214980</v>
      </c>
    </row>
    <row r="17" spans="1:6" ht="45" customHeight="1" x14ac:dyDescent="0.25">
      <c r="A17" s="35" t="s">
        <v>611</v>
      </c>
      <c r="B17" s="133" t="s">
        <v>1015</v>
      </c>
      <c r="C17" s="133"/>
      <c r="D17" s="35" t="s">
        <v>999</v>
      </c>
      <c r="E17" s="35" t="s">
        <v>1000</v>
      </c>
      <c r="F17" s="36">
        <v>20</v>
      </c>
    </row>
    <row r="18" spans="1:6" s="29" customFormat="1" ht="22.5" customHeight="1" x14ac:dyDescent="0.25">
      <c r="A18" s="34" t="s">
        <v>611</v>
      </c>
      <c r="B18" s="116" t="s">
        <v>1016</v>
      </c>
      <c r="C18" s="116"/>
      <c r="D18" s="116"/>
      <c r="E18" s="116"/>
      <c r="F18" s="37">
        <v>20</v>
      </c>
    </row>
    <row r="19" spans="1:6" ht="22.5" customHeight="1" x14ac:dyDescent="0.25">
      <c r="A19" s="115" t="s">
        <v>1017</v>
      </c>
      <c r="B19" s="125" t="s">
        <v>1018</v>
      </c>
      <c r="C19" s="126"/>
      <c r="D19" s="35" t="s">
        <v>997</v>
      </c>
      <c r="E19" s="35" t="s">
        <v>998</v>
      </c>
      <c r="F19" s="36">
        <v>5</v>
      </c>
    </row>
    <row r="20" spans="1:6" ht="22.5" customHeight="1" x14ac:dyDescent="0.25">
      <c r="A20" s="92"/>
      <c r="B20" s="127"/>
      <c r="C20" s="128"/>
      <c r="D20" s="35" t="s">
        <v>999</v>
      </c>
      <c r="E20" s="35" t="s">
        <v>1000</v>
      </c>
      <c r="F20" s="36">
        <v>4510</v>
      </c>
    </row>
    <row r="21" spans="1:6" ht="22.5" customHeight="1" x14ac:dyDescent="0.25">
      <c r="A21" s="92"/>
      <c r="B21" s="127"/>
      <c r="C21" s="128"/>
      <c r="D21" s="35" t="s">
        <v>1001</v>
      </c>
      <c r="E21" s="35" t="s">
        <v>1002</v>
      </c>
      <c r="F21" s="36">
        <v>5</v>
      </c>
    </row>
    <row r="22" spans="1:6" ht="22.5" customHeight="1" x14ac:dyDescent="0.25">
      <c r="A22" s="92"/>
      <c r="B22" s="127"/>
      <c r="C22" s="128"/>
      <c r="D22" s="35" t="s">
        <v>1010</v>
      </c>
      <c r="E22" s="35" t="s">
        <v>1011</v>
      </c>
      <c r="F22" s="36">
        <v>430</v>
      </c>
    </row>
    <row r="23" spans="1:6" ht="22.5" customHeight="1" x14ac:dyDescent="0.25">
      <c r="A23" s="93"/>
      <c r="B23" s="129"/>
      <c r="C23" s="130"/>
      <c r="D23" s="35" t="s">
        <v>1012</v>
      </c>
      <c r="E23" s="35" t="s">
        <v>1013</v>
      </c>
      <c r="F23" s="36">
        <v>50</v>
      </c>
    </row>
    <row r="24" spans="1:6" s="29" customFormat="1" ht="22.5" customHeight="1" x14ac:dyDescent="0.25">
      <c r="A24" s="34" t="s">
        <v>1017</v>
      </c>
      <c r="B24" s="116" t="s">
        <v>1019</v>
      </c>
      <c r="C24" s="116"/>
      <c r="D24" s="116"/>
      <c r="E24" s="116"/>
      <c r="F24" s="37">
        <v>5000</v>
      </c>
    </row>
    <row r="25" spans="1:6" s="29" customFormat="1" ht="22.5" customHeight="1" x14ac:dyDescent="0.25">
      <c r="A25" s="122" t="s">
        <v>629</v>
      </c>
      <c r="B25" s="123"/>
      <c r="C25" s="123"/>
      <c r="D25" s="123"/>
      <c r="E25" s="124"/>
      <c r="F25" s="37">
        <v>253735</v>
      </c>
    </row>
  </sheetData>
  <mergeCells count="16">
    <mergeCell ref="C2:D2"/>
    <mergeCell ref="B16:E16"/>
    <mergeCell ref="B17:C17"/>
    <mergeCell ref="B18:E18"/>
    <mergeCell ref="B10:E10"/>
    <mergeCell ref="B4:C4"/>
    <mergeCell ref="B8:E8"/>
    <mergeCell ref="B9:C9"/>
    <mergeCell ref="B24:E24"/>
    <mergeCell ref="A25:E25"/>
    <mergeCell ref="A19:A23"/>
    <mergeCell ref="B19:C23"/>
    <mergeCell ref="A5:A7"/>
    <mergeCell ref="B5:C7"/>
    <mergeCell ref="A11:A15"/>
    <mergeCell ref="B11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АПП по видам</vt:lpstr>
      <vt:lpstr>АПП в разрезе МО, спец.</vt:lpstr>
      <vt:lpstr>АПП Услуги, вход. в под.норм.</vt:lpstr>
      <vt:lpstr>АПП Услуги за ед.об.</vt:lpstr>
      <vt:lpstr>КС по профилям</vt:lpstr>
      <vt:lpstr>ДС по профилям</vt:lpstr>
      <vt:lpstr>ВМП</vt:lpstr>
      <vt:lpstr>СМП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2025-01-15T19:34:50Z</dcterms:modified>
</cp:coreProperties>
</file>